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5"/>
  </bookViews>
  <sheets>
    <sheet name="Road A" sheetId="1" r:id="rId1"/>
    <sheet name="Road B" sheetId="2" r:id="rId2"/>
    <sheet name="Road C" sheetId="3" r:id="rId3"/>
    <sheet name="Final" sheetId="4" r:id="rId4"/>
    <sheet name="Rules" sheetId="5" r:id="rId5"/>
    <sheet name="Final results " sheetId="6" r:id="rId6"/>
    <sheet name="DSC" sheetId="7" r:id="rId7"/>
  </sheets>
  <definedNames>
    <definedName name="_xlnm.Print_Area" localSheetId="4">'Rules'!$A$2:$C$21</definedName>
  </definedNames>
  <calcPr fullCalcOnLoad="1"/>
</workbook>
</file>

<file path=xl/sharedStrings.xml><?xml version="1.0" encoding="utf-8"?>
<sst xmlns="http://schemas.openxmlformats.org/spreadsheetml/2006/main" count="318" uniqueCount="252">
  <si>
    <t>Thu. 17:30
Rink 1</t>
  </si>
  <si>
    <t>Thu. 17:30
Rink 2</t>
  </si>
  <si>
    <t>Thu. 17:30
Rink 3</t>
  </si>
  <si>
    <t>Thu. 17:30
Rink 4</t>
  </si>
  <si>
    <t>Thu. 20:00
Rink 1</t>
  </si>
  <si>
    <t>Thu. 20:00
Rink 2</t>
  </si>
  <si>
    <t>Thu. 20:00
Rink 3</t>
  </si>
  <si>
    <t>Thu. 20:00
Rink 4</t>
  </si>
  <si>
    <t>A2</t>
  </si>
  <si>
    <t>A3</t>
  </si>
  <si>
    <t>A4</t>
  </si>
  <si>
    <t>A5</t>
  </si>
  <si>
    <t>A6</t>
  </si>
  <si>
    <t>A7</t>
  </si>
  <si>
    <t>A8</t>
  </si>
  <si>
    <t>Fri. 8:00
Rink 2</t>
  </si>
  <si>
    <t>Fri. 8:00
Rink 1</t>
  </si>
  <si>
    <t>Fri. 8:00
Rink 4</t>
  </si>
  <si>
    <t>Fri. 8:00
Rink 3</t>
  </si>
  <si>
    <t>A9</t>
  </si>
  <si>
    <t>A10</t>
  </si>
  <si>
    <t>A11</t>
  </si>
  <si>
    <t>A12</t>
  </si>
  <si>
    <t>A13</t>
  </si>
  <si>
    <t>A14</t>
  </si>
  <si>
    <t>A15</t>
  </si>
  <si>
    <t>A16</t>
  </si>
  <si>
    <t>A17</t>
  </si>
  <si>
    <t>A18</t>
  </si>
  <si>
    <t>A19</t>
  </si>
  <si>
    <t>A20</t>
  </si>
  <si>
    <t>A21</t>
  </si>
  <si>
    <t>A22</t>
  </si>
  <si>
    <t>B 01</t>
  </si>
  <si>
    <t>B 02</t>
  </si>
  <si>
    <t>B 03</t>
  </si>
  <si>
    <t>B 04</t>
  </si>
  <si>
    <t>B 05</t>
  </si>
  <si>
    <t>B 06</t>
  </si>
  <si>
    <t>B 07</t>
  </si>
  <si>
    <t>B 08</t>
  </si>
  <si>
    <t>B 09</t>
  </si>
  <si>
    <t>B 10</t>
  </si>
  <si>
    <t>B 11</t>
  </si>
  <si>
    <t>B 12</t>
  </si>
  <si>
    <t>B 13</t>
  </si>
  <si>
    <t>B 14</t>
  </si>
  <si>
    <t>B 15</t>
  </si>
  <si>
    <t>B 16</t>
  </si>
  <si>
    <t>B 17</t>
  </si>
  <si>
    <t>B 18</t>
  </si>
  <si>
    <t>B 19</t>
  </si>
  <si>
    <t>B 20</t>
  </si>
  <si>
    <t>Sat. 8:00
Rink 4</t>
  </si>
  <si>
    <t>Sat. 8:00
Rink 2</t>
  </si>
  <si>
    <t>Sat. 8:00
Rink 3</t>
  </si>
  <si>
    <t>Sat. 8:00
Rink 1</t>
  </si>
  <si>
    <t>C 01</t>
  </si>
  <si>
    <t>C 02</t>
  </si>
  <si>
    <t>C 03</t>
  </si>
  <si>
    <t>C 04</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</si>
  <si>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</si>
  <si>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</si>
  <si>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</si>
  <si>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</si>
  <si>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</si>
  <si>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</si>
  <si>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</si>
  <si>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</si>
  <si>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</si>
  <si>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</si>
  <si>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</si>
  <si>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</si>
  <si>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</si>
  <si>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</si>
  <si>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</si>
  <si>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</si>
  <si>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</si>
  <si>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</si>
  <si>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</si>
  <si>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</si>
  <si>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</si>
  <si>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</si>
  <si>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</si>
  <si>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</si>
  <si>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</si>
  <si>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</si>
  <si>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</si>
  <si>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</si>
  <si>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</si>
  <si>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</si>
  <si>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</si>
  <si>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</si>
  <si>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</si>
  <si>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</si>
  <si>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</si>
  <si>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</si>
  <si>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</si>
  <si>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</si>
  <si>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</si>
  <si>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</si>
  <si>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</si>
  <si>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</si>
  <si>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</si>
  <si>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Fri. 19:50
Rink 4</t>
  </si>
  <si>
    <t>Fri. 19:50
Rink 1</t>
  </si>
  <si>
    <t>Fri. 19:50
Rink 3</t>
  </si>
  <si>
    <t>Fri. 19:50
Rink 2</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</si>
  <si>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</si>
  <si>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</si>
  <si>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</si>
  <si>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</si>
  <si>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</si>
  <si>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</si>
  <si>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</si>
  <si>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</si>
  <si>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</si>
  <si>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</si>
  <si>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</si>
  <si>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</si>
  <si>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</si>
  <si>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</si>
  <si>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</si>
  <si>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</si>
  <si>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</si>
  <si>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</si>
  <si>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Snítil, CZE</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</si>
  <si>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</si>
  <si>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</si>
  <si>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</si>
  <si>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</si>
  <si>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Klímová, CZE</t>
  </si>
  <si>
    <t>van Dorp, NED</t>
  </si>
  <si>
    <t>Fri. 10:15
Rink 2</t>
  </si>
  <si>
    <t>Fri. 10:15
Rink 1</t>
  </si>
  <si>
    <t>Fri. 10:15
Rink 4</t>
  </si>
  <si>
    <t>Fri. 10:15
Rink 3</t>
  </si>
  <si>
    <t>Fri. 17:35
Rink 4</t>
  </si>
  <si>
    <t>Fri. 17:35
Rink 2</t>
  </si>
  <si>
    <t>Fri. 17:35
Rink 3</t>
  </si>
  <si>
    <t>Fri. 17:35
Rink 1</t>
  </si>
  <si>
    <t>Sat. 12:30
Rink 1</t>
  </si>
  <si>
    <t>Sat. 12:30
Rink 4</t>
  </si>
  <si>
    <t>Fri. 12:30
Rink 4</t>
  </si>
  <si>
    <t>Fri. 12:30
Rink 3</t>
  </si>
  <si>
    <t>Fri. 12:30
Rink 2</t>
  </si>
  <si>
    <t>Fri. 12:30
Rink 1</t>
  </si>
  <si>
    <t>Fri. 15:20
Rink 4</t>
  </si>
  <si>
    <t>Fri. 15:20
Rink 3</t>
  </si>
  <si>
    <t>Fri. 15:20
Rink 2</t>
  </si>
  <si>
    <t>Fri. 15:20
Rink 1</t>
  </si>
  <si>
    <t>Sat. 12:30
Rink 3</t>
  </si>
  <si>
    <t>Sat. 12:30
Rink 2</t>
  </si>
  <si>
    <t>Sat. 17:35
Rink 2</t>
  </si>
  <si>
    <t>Sat. 17:35
Rink 1</t>
  </si>
  <si>
    <t>Fri. 22:05
Rink 1</t>
  </si>
  <si>
    <t>Fri. 22:05
Rink 4</t>
  </si>
  <si>
    <t>Fri. 22:05
Rink 2</t>
  </si>
  <si>
    <t>Fri. 22:05
Rink 3</t>
  </si>
  <si>
    <t>Sat. 10:15
Rink 3</t>
  </si>
  <si>
    <t>Sat. 10:15
Rink 2</t>
  </si>
  <si>
    <t>Sat. 10:15
Rink 4</t>
  </si>
  <si>
    <t>Sat. 10:15
Rink 1</t>
  </si>
  <si>
    <t>Sat. 15:20
Rink 2</t>
  </si>
  <si>
    <t>Sat. 15:20
Rink 3</t>
  </si>
  <si>
    <t>Sat. 15:20
Rink 1</t>
  </si>
  <si>
    <t>Sat. 15:20
Rink 4</t>
  </si>
  <si>
    <t>Sat. 18:00
Rink 4</t>
  </si>
  <si>
    <r>
      <t>Sat. 19:55</t>
    </r>
    <r>
      <rPr>
        <sz val="10"/>
        <rFont val="Arial"/>
        <family val="0"/>
      </rPr>
      <t xml:space="preserve">
Rink 1</t>
    </r>
  </si>
  <si>
    <r>
      <t>Sat. 19:55</t>
    </r>
    <r>
      <rPr>
        <sz val="10"/>
        <rFont val="Arial"/>
        <family val="0"/>
      </rPr>
      <t xml:space="preserve">
Rink 2</t>
    </r>
  </si>
  <si>
    <t>triple-knock-out hammer - LSD</t>
  </si>
  <si>
    <t>DSC order</t>
  </si>
  <si>
    <t>q-final, semi, final - Hammer</t>
  </si>
  <si>
    <t>12.</t>
  </si>
  <si>
    <t>13.</t>
  </si>
  <si>
    <t>14.</t>
  </si>
  <si>
    <t>timeouts</t>
  </si>
  <si>
    <t xml:space="preserve">The auxiliary team order is calculated by Draw Shot Challenge (DSC). The team with the best average LSD per game is ranked highest. </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</si>
  <si>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</si>
  <si>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</si>
  <si>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</si>
  <si>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</si>
  <si>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</si>
  <si>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</si>
  <si>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</si>
  <si>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teams are kindly requested to wear club or national colors</t>
  </si>
  <si>
    <t>teams are not allowed to call for a timeout, no break after the 4th end</t>
  </si>
  <si>
    <t>15.</t>
  </si>
  <si>
    <t>17:30/20:00</t>
  </si>
  <si>
    <t>8:00/10:15</t>
  </si>
  <si>
    <t>loser</t>
  </si>
  <si>
    <t>winer</t>
  </si>
  <si>
    <t>12:30/15:20</t>
  </si>
  <si>
    <t>B1</t>
  </si>
  <si>
    <t>B2</t>
  </si>
  <si>
    <t>B3</t>
  </si>
  <si>
    <t>B4</t>
  </si>
  <si>
    <t>B5</t>
  </si>
  <si>
    <t>B6</t>
  </si>
  <si>
    <t>B7</t>
  </si>
  <si>
    <t>B8</t>
  </si>
  <si>
    <t>B9</t>
  </si>
  <si>
    <t>B10</t>
  </si>
  <si>
    <t>B11</t>
  </si>
  <si>
    <t>B12</t>
  </si>
  <si>
    <t>B13</t>
  </si>
  <si>
    <t>B14</t>
  </si>
  <si>
    <t>B15</t>
  </si>
  <si>
    <t>B16</t>
  </si>
  <si>
    <t>B17</t>
  </si>
  <si>
    <t>B18</t>
  </si>
  <si>
    <t>B19</t>
  </si>
  <si>
    <t>B20</t>
  </si>
  <si>
    <t>C13</t>
  </si>
  <si>
    <t>C14</t>
  </si>
  <si>
    <t>C15</t>
  </si>
  <si>
    <t>C16</t>
  </si>
  <si>
    <t xml:space="preserve"> </t>
  </si>
  <si>
    <t>umístění</t>
  </si>
  <si>
    <t>Palancsa, HUN</t>
  </si>
  <si>
    <t>Hoferka, CZE</t>
  </si>
  <si>
    <t>Hradec, CZE</t>
  </si>
  <si>
    <t>Chaloupek, CZE</t>
  </si>
  <si>
    <t>KOLIBRIS CUP 2015</t>
  </si>
  <si>
    <t>17. - 20.9.2015</t>
  </si>
  <si>
    <t>Kubeška, CZE</t>
  </si>
  <si>
    <t>A 01</t>
  </si>
  <si>
    <t>Málková, CZE</t>
  </si>
  <si>
    <t>Grønbech, DEN</t>
  </si>
  <si>
    <t>R. Klíma, CZE</t>
  </si>
  <si>
    <t>Demkina, RUS</t>
  </si>
  <si>
    <t>Muskatewitz, GER</t>
  </si>
  <si>
    <t>Vedral, CZE</t>
  </si>
  <si>
    <t>Gallo, SVK</t>
  </si>
  <si>
    <t>Hallström, SWE</t>
  </si>
  <si>
    <t>Schöpp, GER</t>
  </si>
  <si>
    <t>repre. jun, CZE</t>
  </si>
  <si>
    <t>Kubešková, CZE</t>
  </si>
  <si>
    <t>ice maintenance</t>
  </si>
  <si>
    <t>Baumann, GER</t>
  </si>
  <si>
    <t>Husain, CAN</t>
  </si>
  <si>
    <t>Drozdov, RUS</t>
  </si>
  <si>
    <t>Portunova, RUS</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</si>
  <si>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</si>
  <si>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</si>
  <si>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</si>
  <si>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 Radim Břenek 2015</t>
  </si>
  <si>
    <t>Rank</t>
  </si>
  <si>
    <t>Ø</t>
  </si>
  <si>
    <t>Konečné umístění / Final results</t>
  </si>
  <si>
    <t>Sat. 18:00
Rink 3</t>
  </si>
  <si>
    <t>Women final</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</si>
</sst>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63">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sz val="11"/>
      <color indexed="8"/>
      <name val="Calibri"/>
      <family val="2"/>
    </font>
    <font>
      <sz val="11"/>
      <color indexed="9"/>
      <name val="Calibri"/>
      <family val="2"/>
    </font>
    <font>
      <b/>
      <sz val="11"/>
      <color indexed="8"/>
      <name val="Calibri"/>
      <family val="2"/>
    </font>
    <font>
      <u val="single"/>
      <sz val="10"/>
      <color indexed="12"/>
      <name val="Arial"/>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1"/>
      <color indexed="8"/>
      <name val="Arial"/>
      <family val="2"/>
    </font>
    <font>
      <b/>
      <sz val="11"/>
      <color indexed="8"/>
      <name val="Arial"/>
      <family val="2"/>
    </font>
    <font>
      <b/>
      <sz val="11"/>
      <color indexed="10"/>
      <name val="Arial"/>
      <family val="2"/>
    </font>
    <font>
      <sz val="10"/>
      <color indexed="10"/>
      <name val="Arial"/>
      <family val="2"/>
    </font>
    <font>
      <sz val="10"/>
      <color indexed="8"/>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1"/>
      <color theme="1"/>
      <name val="Arial"/>
      <family val="2"/>
    </font>
    <font>
      <b/>
      <sz val="11"/>
      <color theme="1"/>
      <name val="Arial"/>
      <family val="2"/>
    </font>
    <font>
      <b/>
      <sz val="11"/>
      <color rgb="FFFF0000"/>
      <name val="Arial"/>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indexed="44"/>
        <bgColor indexed="64"/>
      </patternFill>
    </fill>
    <fill>
      <patternFill patternType="solid">
        <fgColor theme="0"/>
        <bgColor indexed="64"/>
      </patternFill>
    </fill>
    <fill>
      <patternFill patternType="solid">
        <fgColor indexed="42"/>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15">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8" borderId="0" xfId="0" applyFont="1" applyFill="1" applyBorder="1" applyAlignment="1">
      <alignment vertical="center" wrapText="1"/>
    </xf>
    <xf numFmtId="0" fontId="7" fillId="8" borderId="0" xfId="0" applyFont="1" applyFill="1" applyBorder="1" applyAlignment="1">
      <alignment wrapText="1"/>
    </xf>
    <xf numFmtId="0" fontId="7" fillId="33" borderId="0" xfId="0" applyFont="1" applyFill="1" applyBorder="1" applyAlignment="1">
      <alignment vertical="center" wrapText="1"/>
    </xf>
    <xf numFmtId="0" fontId="7" fillId="33" borderId="0" xfId="0" applyFont="1" applyFill="1" applyBorder="1" applyAlignment="1">
      <alignment wrapText="1"/>
    </xf>
    <xf numFmtId="0" fontId="2" fillId="34" borderId="0" xfId="0" applyFont="1" applyFill="1" applyAlignment="1">
      <alignment horizontal="center" wrapText="1"/>
    </xf>
    <xf numFmtId="0" fontId="0" fillId="34" borderId="0" xfId="0" applyFill="1" applyAlignment="1">
      <alignment horizontal="center"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6" fillId="0" borderId="0" xfId="0" applyFont="1" applyAlignment="1">
      <alignment horizontal="center" wrapText="1"/>
    </xf>
    <xf numFmtId="0" fontId="56" fillId="0" borderId="0" xfId="0" applyFont="1" applyAlignment="1">
      <alignment/>
    </xf>
    <xf numFmtId="0" fontId="57" fillId="0" borderId="0" xfId="0" applyFont="1" applyAlignment="1">
      <alignment horizontal="center" wrapText="1"/>
    </xf>
    <xf numFmtId="20" fontId="57" fillId="0" borderId="0" xfId="0" applyNumberFormat="1" applyFont="1" applyAlignment="1">
      <alignment horizontal="center" wrapText="1"/>
    </xf>
    <xf numFmtId="0" fontId="57"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6"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34" borderId="0" xfId="0" applyFont="1" applyFill="1" applyAlignment="1">
      <alignment/>
    </xf>
    <xf numFmtId="0" fontId="0" fillId="34" borderId="0" xfId="0" applyFill="1" applyAlignment="1">
      <alignment/>
    </xf>
    <xf numFmtId="0" fontId="0" fillId="0" borderId="11" xfId="0" applyBorder="1" applyAlignment="1">
      <alignment horizontal="center" vertical="center"/>
    </xf>
    <xf numFmtId="0" fontId="51" fillId="0" borderId="11" xfId="0" applyFont="1" applyBorder="1" applyAlignment="1">
      <alignment horizontal="center" vertical="center"/>
    </xf>
    <xf numFmtId="0" fontId="0" fillId="0" borderId="11" xfId="0" applyNumberFormat="1" applyBorder="1" applyAlignment="1">
      <alignment horizontal="center" vertical="center"/>
    </xf>
    <xf numFmtId="0" fontId="0" fillId="0" borderId="11" xfId="0" applyBorder="1" applyAlignment="1">
      <alignment/>
    </xf>
    <xf numFmtId="0" fontId="58" fillId="0" borderId="11" xfId="0" applyFont="1" applyBorder="1" applyAlignment="1">
      <alignment horizontal="center" vertical="center" wrapText="1"/>
    </xf>
    <xf numFmtId="0" fontId="59" fillId="0" borderId="11" xfId="0" applyFont="1" applyBorder="1" applyAlignment="1">
      <alignment horizontal="center" vertical="center" wrapText="1"/>
    </xf>
    <xf numFmtId="166" fontId="0" fillId="0" borderId="11" xfId="0" applyNumberFormat="1" applyBorder="1" applyAlignment="1">
      <alignment horizontal="center" vertical="center"/>
    </xf>
    <xf numFmtId="0" fontId="60" fillId="0" borderId="11" xfId="0" applyFont="1" applyBorder="1" applyAlignment="1">
      <alignment horizontal="center" vertical="center" wrapText="1"/>
    </xf>
    <xf numFmtId="166" fontId="51" fillId="0" borderId="11" xfId="0" applyNumberFormat="1" applyFont="1" applyBorder="1" applyAlignment="1">
      <alignment horizontal="center" vertical="center"/>
    </xf>
    <xf numFmtId="0" fontId="61" fillId="0" borderId="11" xfId="0" applyFont="1" applyBorder="1" applyAlignment="1">
      <alignment horizontal="center" vertical="center"/>
    </xf>
    <xf numFmtId="0" fontId="62" fillId="0" borderId="11" xfId="0" applyFont="1" applyBorder="1" applyAlignment="1">
      <alignment horizontal="center" vertical="center"/>
    </xf>
    <xf numFmtId="0" fontId="2" fillId="35" borderId="0" xfId="0" applyFont="1" applyFill="1" applyBorder="1" applyAlignment="1">
      <alignment wrapText="1"/>
    </xf>
    <xf numFmtId="0" fontId="0" fillId="0" borderId="0" xfId="0" applyFont="1" applyAlignment="1">
      <alignment vertical="center" wrapText="1"/>
    </xf>
    <xf numFmtId="0" fontId="0" fillId="0" borderId="0" xfId="0" applyAlignment="1">
      <alignment vertical="center" wrapText="1"/>
    </xf>
    <xf numFmtId="0" fontId="2" fillId="35" borderId="0" xfId="0" applyFont="1" applyFill="1" applyBorder="1" applyAlignment="1">
      <alignment/>
    </xf>
    <xf numFmtId="0" fontId="0" fillId="0" borderId="0" xfId="0" applyBorder="1" applyAlignment="1">
      <alignment/>
    </xf>
    <xf numFmtId="0" fontId="2" fillId="0" borderId="11" xfId="0" applyFont="1" applyFill="1" applyBorder="1" applyAlignment="1">
      <alignment horizontal="center" wrapText="1"/>
    </xf>
    <xf numFmtId="0" fontId="0" fillId="0" borderId="11" xfId="0" applyBorder="1" applyAlignment="1">
      <alignment horizontal="center" vertical="center" wrapText="1"/>
    </xf>
    <xf numFmtId="0" fontId="2" fillId="0" borderId="11" xfId="0" applyFont="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1" xfId="0" applyFont="1" applyFill="1" applyBorder="1" applyAlignment="1">
      <alignment horizontal="center" wrapText="1"/>
    </xf>
    <xf numFmtId="0" fontId="0" fillId="0" borderId="11" xfId="0" applyFill="1" applyBorder="1" applyAlignment="1">
      <alignment horizontal="center" wrapText="1"/>
    </xf>
    <xf numFmtId="0" fontId="0" fillId="0" borderId="11" xfId="0" applyNumberFormat="1" applyBorder="1" applyAlignment="1">
      <alignment horizontal="center" vertical="center" wrapText="1"/>
    </xf>
    <xf numFmtId="0" fontId="2" fillId="36" borderId="12" xfId="0" applyFont="1" applyFill="1" applyBorder="1" applyAlignment="1">
      <alignment horizontal="center" wrapText="1"/>
    </xf>
    <xf numFmtId="0" fontId="2" fillId="36" borderId="13" xfId="0" applyFont="1" applyFill="1" applyBorder="1" applyAlignment="1">
      <alignment horizontal="center" wrapText="1"/>
    </xf>
    <xf numFmtId="0" fontId="2" fillId="36" borderId="11" xfId="0" applyFont="1" applyFill="1" applyBorder="1" applyAlignment="1">
      <alignment horizontal="center" wrapText="1"/>
    </xf>
    <xf numFmtId="0" fontId="0" fillId="0" borderId="11" xfId="0" applyBorder="1" applyAlignment="1">
      <alignment horizontal="center" wrapText="1"/>
    </xf>
    <xf numFmtId="0" fontId="2" fillId="0" borderId="11" xfId="0" applyNumberFormat="1" applyFont="1" applyFill="1" applyBorder="1" applyAlignment="1">
      <alignment horizontal="center" wrapText="1"/>
    </xf>
    <xf numFmtId="0" fontId="9" fillId="0" borderId="11" xfId="0" applyFont="1" applyBorder="1" applyAlignment="1">
      <alignment horizontal="center" wrapText="1"/>
    </xf>
    <xf numFmtId="0" fontId="9" fillId="0" borderId="11" xfId="0" applyFont="1"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Font="1" applyBorder="1" applyAlignment="1">
      <alignment horizontal="center" vertic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2"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5" borderId="11" xfId="0" applyFont="1" applyFill="1" applyBorder="1" applyAlignment="1">
      <alignment horizontal="center" wrapText="1"/>
    </xf>
    <xf numFmtId="0" fontId="7" fillId="0" borderId="14" xfId="0" applyFont="1" applyBorder="1" applyAlignment="1">
      <alignment/>
    </xf>
    <xf numFmtId="0" fontId="7" fillId="0" borderId="16" xfId="0" applyFont="1" applyBorder="1" applyAlignment="1">
      <alignment/>
    </xf>
    <xf numFmtId="0" fontId="7" fillId="0" borderId="15" xfId="0" applyFont="1" applyBorder="1" applyAlignment="1">
      <alignment/>
    </xf>
    <xf numFmtId="0" fontId="2"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5934075"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5924550"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705850"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5943600"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1877675"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1868150"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5924550"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696325"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85" zoomScaleNormal="85" zoomScalePageLayoutView="0" workbookViewId="0" topLeftCell="A1">
      <selection activeCell="G22" sqref="G22:H22"/>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s>
  <sheetData>
    <row r="1" spans="1:6" ht="12.75">
      <c r="A1" s="12"/>
      <c r="F1" s="11"/>
    </row>
    <row r="2" spans="1:20" s="3" customFormat="1" ht="12.75" customHeight="1">
      <c r="A2" s="58"/>
      <c r="B2" s="79" t="s">
        <v>225</v>
      </c>
      <c r="C2" s="80"/>
      <c r="D2" s="83">
        <v>5</v>
      </c>
      <c r="E2" s="51"/>
      <c r="F2" s="32"/>
      <c r="G2" s="84" t="s">
        <v>126</v>
      </c>
      <c r="H2" s="85"/>
      <c r="I2" s="77">
        <v>7</v>
      </c>
      <c r="J2" s="51"/>
      <c r="K2" s="2"/>
      <c r="L2" s="2"/>
      <c r="M2" s="2"/>
      <c r="N2" s="51"/>
      <c r="O2" s="51"/>
      <c r="P2" s="2"/>
      <c r="Q2" s="2"/>
      <c r="R2" s="2"/>
      <c r="S2" s="51"/>
      <c r="T2" s="51"/>
    </row>
    <row r="3" spans="1:10" ht="12.75" customHeight="1">
      <c r="A3" s="59"/>
      <c r="B3" s="82" t="s">
        <v>0</v>
      </c>
      <c r="C3" s="82" t="s">
        <v>226</v>
      </c>
      <c r="D3" s="83"/>
      <c r="E3" s="77"/>
      <c r="F3" s="33"/>
      <c r="G3" s="82" t="s">
        <v>15</v>
      </c>
      <c r="H3" s="82" t="s">
        <v>19</v>
      </c>
      <c r="I3" s="77"/>
      <c r="J3" s="77"/>
    </row>
    <row r="4" spans="1:14" ht="12.75">
      <c r="A4" s="59"/>
      <c r="B4" s="82"/>
      <c r="C4" s="82"/>
      <c r="D4" s="83">
        <v>1</v>
      </c>
      <c r="E4" s="77"/>
      <c r="F4" s="33"/>
      <c r="G4" s="82"/>
      <c r="H4" s="82"/>
      <c r="I4" s="77">
        <v>1</v>
      </c>
      <c r="J4" s="77"/>
      <c r="L4" s="78" t="str">
        <f>IF(I2&gt;I4,G2,G5) IF(I4&gt;I2,G5,G2)</f>
        <v>Snítil, CZE</v>
      </c>
      <c r="M4" s="78"/>
      <c r="N4" s="77">
        <v>4</v>
      </c>
    </row>
    <row r="5" spans="1:20" s="3" customFormat="1" ht="12.75" customHeight="1">
      <c r="A5" s="58"/>
      <c r="B5" s="81" t="s">
        <v>227</v>
      </c>
      <c r="C5" s="81"/>
      <c r="D5" s="83"/>
      <c r="E5" s="51"/>
      <c r="F5" s="32"/>
      <c r="G5" s="78" t="str">
        <f>IF(D2&gt;D4,B2,B5) IF(D4&gt;D2,B5,B2)</f>
        <v>Kubeška, CZE</v>
      </c>
      <c r="H5" s="78"/>
      <c r="I5" s="77"/>
      <c r="J5" s="51"/>
      <c r="K5" s="2"/>
      <c r="L5" s="87" t="s">
        <v>137</v>
      </c>
      <c r="M5" s="87" t="s">
        <v>27</v>
      </c>
      <c r="N5" s="77"/>
      <c r="O5" s="77"/>
      <c r="P5" s="2"/>
      <c r="Q5" s="2"/>
      <c r="R5" s="2"/>
      <c r="S5" s="51"/>
      <c r="T5" s="51"/>
    </row>
    <row r="6" spans="1:22" ht="12.75">
      <c r="A6" s="59"/>
      <c r="B6" s="11"/>
      <c r="C6" s="11"/>
      <c r="F6" s="33"/>
      <c r="G6" s="11"/>
      <c r="H6" s="11"/>
      <c r="L6" s="87"/>
      <c r="M6" s="87"/>
      <c r="N6" s="77">
        <v>1</v>
      </c>
      <c r="O6" s="77"/>
      <c r="V6" s="35"/>
    </row>
    <row r="7" spans="1:20" s="3" customFormat="1" ht="12.75" customHeight="1">
      <c r="A7" s="58"/>
      <c r="B7" s="79" t="s">
        <v>228</v>
      </c>
      <c r="C7" s="80"/>
      <c r="D7" s="77">
        <v>8</v>
      </c>
      <c r="E7" s="51"/>
      <c r="F7" s="32"/>
      <c r="G7" s="86" t="s">
        <v>132</v>
      </c>
      <c r="H7" s="86"/>
      <c r="I7" s="77">
        <v>8</v>
      </c>
      <c r="J7" s="51"/>
      <c r="K7" s="2"/>
      <c r="L7" s="78" t="str">
        <f>IF(I7&gt;I9,G7,G10) IF(I9&gt;I7,G10,G7)</f>
        <v>van Dorp, NED</v>
      </c>
      <c r="M7" s="78"/>
      <c r="N7" s="77"/>
      <c r="O7" s="51"/>
      <c r="P7" s="2"/>
      <c r="Q7" s="2"/>
      <c r="R7" s="2"/>
      <c r="S7" s="51"/>
      <c r="T7" s="51"/>
    </row>
    <row r="8" spans="1:10" ht="12.75" customHeight="1">
      <c r="A8" s="59"/>
      <c r="B8" s="82" t="s">
        <v>1</v>
      </c>
      <c r="C8" s="82" t="s">
        <v>8</v>
      </c>
      <c r="D8" s="77"/>
      <c r="E8" s="77"/>
      <c r="F8" s="33"/>
      <c r="G8" s="82" t="s">
        <v>16</v>
      </c>
      <c r="H8" s="82" t="s">
        <v>20</v>
      </c>
      <c r="I8" s="77"/>
      <c r="J8" s="77"/>
    </row>
    <row r="9" spans="1:19" ht="12.75">
      <c r="A9" s="59"/>
      <c r="B9" s="82"/>
      <c r="C9" s="82"/>
      <c r="D9" s="77">
        <v>3</v>
      </c>
      <c r="E9" s="77"/>
      <c r="F9" s="33"/>
      <c r="G9" s="82"/>
      <c r="H9" s="82"/>
      <c r="I9" s="77">
        <v>6</v>
      </c>
      <c r="J9" s="77"/>
      <c r="L9"/>
      <c r="M9"/>
      <c r="N9" s="56"/>
      <c r="O9" s="56"/>
      <c r="Q9" s="78" t="str">
        <f>IF(N4&gt;N6,L4,L7) IF(N6&gt;N4,L7,L4)</f>
        <v>Snítil, CZE</v>
      </c>
      <c r="R9" s="78"/>
      <c r="S9" s="77">
        <v>6</v>
      </c>
    </row>
    <row r="10" spans="1:20" s="3" customFormat="1" ht="12.75" customHeight="1">
      <c r="A10" s="58"/>
      <c r="B10" s="79" t="s">
        <v>229</v>
      </c>
      <c r="C10" s="80"/>
      <c r="D10" s="77"/>
      <c r="E10" s="51"/>
      <c r="F10" s="32"/>
      <c r="G10" s="78" t="str">
        <f>IF(D7&gt;D9,B7,B10) IF(D9&gt;D7,B10,B7)</f>
        <v>Grønbech, DEN</v>
      </c>
      <c r="H10" s="78"/>
      <c r="I10" s="77"/>
      <c r="J10" s="51"/>
      <c r="K10" s="2"/>
      <c r="L10"/>
      <c r="M10"/>
      <c r="N10" s="56"/>
      <c r="O10" s="56"/>
      <c r="P10" s="2"/>
      <c r="Q10" s="87" t="s">
        <v>141</v>
      </c>
      <c r="R10" s="87" t="s">
        <v>31</v>
      </c>
      <c r="S10" s="77"/>
      <c r="T10" s="77"/>
    </row>
    <row r="11" spans="1:20" ht="12.75">
      <c r="A11" s="59"/>
      <c r="B11" s="11"/>
      <c r="C11" s="11"/>
      <c r="F11" s="33"/>
      <c r="G11" s="11"/>
      <c r="H11" s="11"/>
      <c r="L11" s="3"/>
      <c r="M11" s="3"/>
      <c r="N11" s="57"/>
      <c r="O11" s="57"/>
      <c r="Q11" s="87"/>
      <c r="R11" s="87"/>
      <c r="S11" s="77">
        <v>2</v>
      </c>
      <c r="T11" s="77"/>
    </row>
    <row r="12" spans="1:20" s="3" customFormat="1" ht="12.75" customHeight="1">
      <c r="A12" s="58"/>
      <c r="B12" s="79" t="s">
        <v>221</v>
      </c>
      <c r="C12" s="80"/>
      <c r="D12" s="77">
        <v>5</v>
      </c>
      <c r="E12" s="51"/>
      <c r="F12" s="32"/>
      <c r="G12" s="86" t="s">
        <v>239</v>
      </c>
      <c r="H12" s="86"/>
      <c r="I12" s="77">
        <v>8</v>
      </c>
      <c r="J12" s="51"/>
      <c r="K12" s="2"/>
      <c r="L12"/>
      <c r="M12"/>
      <c r="N12" s="56"/>
      <c r="O12" s="56"/>
      <c r="P12" s="2"/>
      <c r="Q12" s="78" t="str">
        <f>IF(N14&gt;N16,L14,L17) IF(N16&gt;N14,L17,L14)</f>
        <v>Baumann, GER</v>
      </c>
      <c r="R12" s="78"/>
      <c r="S12" s="77"/>
      <c r="T12" s="51"/>
    </row>
    <row r="13" spans="1:10" ht="12.75" customHeight="1">
      <c r="A13" s="59"/>
      <c r="B13" s="82" t="s">
        <v>2</v>
      </c>
      <c r="C13" s="82" t="s">
        <v>9</v>
      </c>
      <c r="D13" s="77"/>
      <c r="E13" s="77"/>
      <c r="F13" s="33"/>
      <c r="G13" s="82" t="s">
        <v>17</v>
      </c>
      <c r="H13" s="82" t="s">
        <v>21</v>
      </c>
      <c r="I13" s="77"/>
      <c r="J13" s="77"/>
    </row>
    <row r="14" spans="1:14" ht="12.75">
      <c r="A14" s="59"/>
      <c r="B14" s="82"/>
      <c r="C14" s="82"/>
      <c r="D14" s="77">
        <v>4</v>
      </c>
      <c r="E14" s="77"/>
      <c r="F14" s="33"/>
      <c r="G14" s="82"/>
      <c r="H14" s="82"/>
      <c r="I14" s="77">
        <v>4</v>
      </c>
      <c r="J14" s="77"/>
      <c r="L14" s="78" t="str">
        <f>IF(I12&gt;I14,G12,G15) IF(I14&gt;I12,G15,G12)</f>
        <v>Baumann, GER</v>
      </c>
      <c r="M14" s="78"/>
      <c r="N14" s="77">
        <v>4</v>
      </c>
    </row>
    <row r="15" spans="1:20" s="3" customFormat="1" ht="12.75" customHeight="1">
      <c r="A15" s="58"/>
      <c r="B15" s="81" t="s">
        <v>230</v>
      </c>
      <c r="C15" s="81"/>
      <c r="D15" s="77"/>
      <c r="E15" s="51"/>
      <c r="F15" s="32"/>
      <c r="G15" s="79" t="str">
        <f>IF(D12&gt;D14,B12,B15) IF(D14&gt;D12,B15,B12)</f>
        <v>Hradec, CZE</v>
      </c>
      <c r="H15" s="80"/>
      <c r="I15" s="77"/>
      <c r="J15" s="51"/>
      <c r="K15" s="2"/>
      <c r="L15" s="87" t="s">
        <v>138</v>
      </c>
      <c r="M15" s="87" t="s">
        <v>28</v>
      </c>
      <c r="N15" s="77"/>
      <c r="O15" s="77"/>
      <c r="P15" s="2"/>
      <c r="Q15" s="2"/>
      <c r="R15" s="2"/>
      <c r="S15" s="51"/>
      <c r="T15" s="51"/>
    </row>
    <row r="16" spans="1:15" ht="12.75">
      <c r="A16" s="59"/>
      <c r="B16" s="11"/>
      <c r="C16" s="11"/>
      <c r="F16" s="33"/>
      <c r="G16" s="11"/>
      <c r="H16" s="11"/>
      <c r="L16" s="87"/>
      <c r="M16" s="87"/>
      <c r="N16" s="77">
        <v>2</v>
      </c>
      <c r="O16" s="77"/>
    </row>
    <row r="17" spans="1:20" s="3" customFormat="1" ht="12.75" customHeight="1">
      <c r="A17" s="58"/>
      <c r="B17" s="79" t="s">
        <v>231</v>
      </c>
      <c r="C17" s="80"/>
      <c r="D17" s="77">
        <v>3</v>
      </c>
      <c r="E17" s="51"/>
      <c r="F17" s="32"/>
      <c r="G17" s="86" t="s">
        <v>219</v>
      </c>
      <c r="H17" s="86"/>
      <c r="I17" s="77">
        <v>5</v>
      </c>
      <c r="J17" s="51"/>
      <c r="K17" s="2"/>
      <c r="L17" s="78" t="str">
        <f>IF(I17&gt;I19,G17,G20) IF(I19&gt;I17,G20,G17)</f>
        <v>Vedral, CZE</v>
      </c>
      <c r="M17" s="78"/>
      <c r="N17" s="77"/>
      <c r="O17" s="51"/>
      <c r="P17" s="2"/>
      <c r="Q17" s="2"/>
      <c r="R17" s="2"/>
      <c r="S17" s="51"/>
      <c r="T17" s="51"/>
    </row>
    <row r="18" spans="1:10" ht="12.75" customHeight="1">
      <c r="A18" s="59"/>
      <c r="B18" s="82" t="s">
        <v>3</v>
      </c>
      <c r="C18" s="82" t="s">
        <v>10</v>
      </c>
      <c r="D18" s="77"/>
      <c r="E18" s="77"/>
      <c r="F18" s="33"/>
      <c r="G18" s="82" t="s">
        <v>18</v>
      </c>
      <c r="H18" s="82" t="s">
        <v>22</v>
      </c>
      <c r="I18" s="77"/>
      <c r="J18" s="77"/>
    </row>
    <row r="19" spans="1:15" ht="12.75">
      <c r="A19" s="59"/>
      <c r="B19" s="82"/>
      <c r="C19" s="82"/>
      <c r="D19" s="77">
        <v>5</v>
      </c>
      <c r="E19" s="77"/>
      <c r="F19" s="33"/>
      <c r="G19" s="82"/>
      <c r="H19" s="82"/>
      <c r="I19" s="77">
        <v>6</v>
      </c>
      <c r="J19" s="77"/>
      <c r="L19"/>
      <c r="M19"/>
      <c r="N19" s="56"/>
      <c r="O19" s="56"/>
    </row>
    <row r="20" spans="1:20" s="3" customFormat="1" ht="12.75" customHeight="1">
      <c r="A20" s="58"/>
      <c r="B20" s="79" t="s">
        <v>232</v>
      </c>
      <c r="C20" s="80"/>
      <c r="D20" s="77"/>
      <c r="E20" s="51"/>
      <c r="F20" s="32"/>
      <c r="G20" s="79" t="str">
        <f>IF(D17&gt;D19,B17,B20) IF(D19&gt;D17,B20,B17)</f>
        <v>Vedral, CZE</v>
      </c>
      <c r="H20" s="80"/>
      <c r="I20" s="77"/>
      <c r="J20" s="51"/>
      <c r="K20" s="2"/>
      <c r="L20"/>
      <c r="M20"/>
      <c r="N20" s="56"/>
      <c r="O20" s="56"/>
      <c r="P20" s="2"/>
      <c r="Q20" s="2"/>
      <c r="R20" s="2"/>
      <c r="S20" s="51"/>
      <c r="T20" s="51"/>
    </row>
    <row r="21" spans="1:15" ht="12.75">
      <c r="A21" s="12"/>
      <c r="B21" s="11"/>
      <c r="C21" s="11"/>
      <c r="G21" s="11"/>
      <c r="H21" s="11"/>
      <c r="L21" s="3"/>
      <c r="M21" s="3"/>
      <c r="N21" s="57"/>
      <c r="O21" s="57"/>
    </row>
    <row r="22" spans="2:20" s="3" customFormat="1" ht="12.75" customHeight="1">
      <c r="B22" s="79" t="s">
        <v>220</v>
      </c>
      <c r="C22" s="80"/>
      <c r="D22" s="77">
        <v>1</v>
      </c>
      <c r="E22" s="51"/>
      <c r="F22" s="2"/>
      <c r="G22" s="86" t="s">
        <v>108</v>
      </c>
      <c r="H22" s="86"/>
      <c r="I22" s="77">
        <v>3</v>
      </c>
      <c r="J22" s="51"/>
      <c r="K22" s="2"/>
      <c r="L22"/>
      <c r="M22"/>
      <c r="N22" s="56"/>
      <c r="O22" s="56"/>
      <c r="P22" s="2"/>
      <c r="Q22" s="2"/>
      <c r="R22" s="2"/>
      <c r="S22" s="51"/>
      <c r="T22" s="51"/>
    </row>
    <row r="23" spans="2:10" ht="12.75" customHeight="1">
      <c r="B23" s="82" t="s">
        <v>4</v>
      </c>
      <c r="C23" s="82" t="s">
        <v>11</v>
      </c>
      <c r="D23" s="77"/>
      <c r="E23" s="77"/>
      <c r="G23" s="82" t="s">
        <v>133</v>
      </c>
      <c r="H23" s="82" t="s">
        <v>23</v>
      </c>
      <c r="I23" s="77"/>
      <c r="J23" s="77"/>
    </row>
    <row r="24" spans="2:14" ht="12.75">
      <c r="B24" s="82"/>
      <c r="C24" s="82"/>
      <c r="D24" s="77">
        <v>5</v>
      </c>
      <c r="E24" s="77"/>
      <c r="G24" s="82"/>
      <c r="H24" s="82"/>
      <c r="I24" s="77">
        <v>6</v>
      </c>
      <c r="J24" s="77"/>
      <c r="K24" s="11"/>
      <c r="L24" s="78" t="str">
        <f>IF(I22&gt;I24,G22,G25) IF(I24&gt;I22,G25,G22)</f>
        <v>Gallo, SVK</v>
      </c>
      <c r="M24" s="78"/>
      <c r="N24" s="77">
        <v>7</v>
      </c>
    </row>
    <row r="25" spans="2:20" s="3" customFormat="1" ht="12.75" customHeight="1">
      <c r="B25" s="81" t="s">
        <v>233</v>
      </c>
      <c r="C25" s="81"/>
      <c r="D25" s="77"/>
      <c r="E25" s="51"/>
      <c r="F25" s="2"/>
      <c r="G25" s="81" t="str">
        <f>IF(D22&gt;D24,B22,B25) IF(D24&gt;D22,B25,B22)</f>
        <v>Gallo, SVK</v>
      </c>
      <c r="H25" s="81"/>
      <c r="I25" s="77"/>
      <c r="J25" s="51"/>
      <c r="K25" s="13"/>
      <c r="L25" s="87" t="s">
        <v>139</v>
      </c>
      <c r="M25" s="87" t="s">
        <v>29</v>
      </c>
      <c r="N25" s="77"/>
      <c r="O25" s="77"/>
      <c r="P25" s="2"/>
      <c r="Q25" s="2"/>
      <c r="R25" s="2"/>
      <c r="S25" s="51"/>
      <c r="T25" s="51"/>
    </row>
    <row r="26" spans="2:15" ht="12.75">
      <c r="B26" s="11"/>
      <c r="C26" s="11"/>
      <c r="G26" s="11"/>
      <c r="H26" s="11"/>
      <c r="K26" s="11"/>
      <c r="L26" s="87"/>
      <c r="M26" s="87"/>
      <c r="N26" s="77">
        <v>2</v>
      </c>
      <c r="O26" s="77"/>
    </row>
    <row r="27" spans="2:20" s="3" customFormat="1" ht="12.75" customHeight="1">
      <c r="B27" s="81" t="s">
        <v>234</v>
      </c>
      <c r="C27" s="81"/>
      <c r="D27" s="77">
        <v>4</v>
      </c>
      <c r="E27" s="51"/>
      <c r="F27" s="2"/>
      <c r="G27" s="86" t="s">
        <v>240</v>
      </c>
      <c r="H27" s="86"/>
      <c r="I27" s="77">
        <v>10</v>
      </c>
      <c r="J27" s="51"/>
      <c r="K27" s="13"/>
      <c r="L27" s="78" t="str">
        <f>IF(I27&gt;I29,G27,G30) IF(I29&gt;I27,G30,G27)</f>
        <v>Husain, CAN</v>
      </c>
      <c r="M27" s="78"/>
      <c r="N27" s="77"/>
      <c r="O27" s="51"/>
      <c r="P27" s="2"/>
      <c r="Q27" s="2"/>
      <c r="R27" s="2"/>
      <c r="S27" s="51"/>
      <c r="T27" s="51"/>
    </row>
    <row r="28" spans="2:11" ht="12.75" customHeight="1">
      <c r="B28" s="82" t="s">
        <v>5</v>
      </c>
      <c r="C28" s="82" t="s">
        <v>12</v>
      </c>
      <c r="D28" s="77"/>
      <c r="E28" s="77"/>
      <c r="G28" s="82" t="s">
        <v>134</v>
      </c>
      <c r="H28" s="82" t="s">
        <v>24</v>
      </c>
      <c r="I28" s="77"/>
      <c r="J28" s="77"/>
      <c r="K28" s="11"/>
    </row>
    <row r="29" spans="2:19" ht="12.75">
      <c r="B29" s="82"/>
      <c r="C29" s="82"/>
      <c r="D29" s="77">
        <v>8</v>
      </c>
      <c r="E29" s="77"/>
      <c r="G29" s="82"/>
      <c r="H29" s="82"/>
      <c r="I29" s="77">
        <v>3</v>
      </c>
      <c r="J29" s="77"/>
      <c r="K29" s="11"/>
      <c r="L29"/>
      <c r="M29"/>
      <c r="N29" s="56"/>
      <c r="O29" s="56"/>
      <c r="Q29" s="78" t="str">
        <f>IF(N24&gt;N26,L24,L27) IF(N26&gt;N24,L27,L24)</f>
        <v>Gallo, SVK</v>
      </c>
      <c r="R29" s="78"/>
      <c r="S29" s="77">
        <v>2</v>
      </c>
    </row>
    <row r="30" spans="2:20" s="3" customFormat="1" ht="12.75" customHeight="1">
      <c r="B30" s="79" t="s">
        <v>131</v>
      </c>
      <c r="C30" s="80"/>
      <c r="D30" s="77"/>
      <c r="E30" s="51"/>
      <c r="F30" s="2"/>
      <c r="G30" s="81" t="str">
        <f>IF(D27&gt;D29,B27,B30) IF(D29&gt;D27,B30,B27)</f>
        <v>Klímová, CZE</v>
      </c>
      <c r="H30" s="81"/>
      <c r="I30" s="77"/>
      <c r="J30" s="51"/>
      <c r="K30" s="13"/>
      <c r="L30"/>
      <c r="M30"/>
      <c r="N30" s="56"/>
      <c r="O30" s="56"/>
      <c r="P30" s="2"/>
      <c r="Q30" s="82" t="s">
        <v>142</v>
      </c>
      <c r="R30" s="87" t="s">
        <v>32</v>
      </c>
      <c r="S30" s="77"/>
      <c r="T30" s="77"/>
    </row>
    <row r="31" spans="2:20" ht="12.75">
      <c r="B31" s="11"/>
      <c r="C31" s="11"/>
      <c r="G31" s="11"/>
      <c r="H31" s="11"/>
      <c r="K31" s="11"/>
      <c r="L31" s="3"/>
      <c r="M31" s="3"/>
      <c r="N31" s="57"/>
      <c r="O31" s="57"/>
      <c r="Q31" s="82"/>
      <c r="R31" s="87"/>
      <c r="S31" s="77">
        <v>5</v>
      </c>
      <c r="T31" s="77"/>
    </row>
    <row r="32" spans="2:20" s="3" customFormat="1" ht="12.75" customHeight="1">
      <c r="B32" s="81" t="s">
        <v>222</v>
      </c>
      <c r="C32" s="81"/>
      <c r="D32" s="77">
        <v>5</v>
      </c>
      <c r="E32" s="51"/>
      <c r="F32" s="2"/>
      <c r="G32" s="86" t="s">
        <v>241</v>
      </c>
      <c r="H32" s="86"/>
      <c r="I32" s="77">
        <v>5</v>
      </c>
      <c r="J32" s="51"/>
      <c r="K32" s="13"/>
      <c r="L32"/>
      <c r="M32"/>
      <c r="N32" s="56"/>
      <c r="O32" s="56"/>
      <c r="P32" s="2"/>
      <c r="Q32" s="78" t="str">
        <f>IF(N34&gt;N36,L34,L37) IF(N36&gt;N34,L37,L34)</f>
        <v>Drozdov, RUS</v>
      </c>
      <c r="R32" s="78"/>
      <c r="S32" s="77"/>
      <c r="T32" s="51"/>
    </row>
    <row r="33" spans="2:11" ht="12.75" customHeight="1">
      <c r="B33" s="82" t="s">
        <v>6</v>
      </c>
      <c r="C33" s="82" t="s">
        <v>13</v>
      </c>
      <c r="D33" s="77"/>
      <c r="E33" s="77"/>
      <c r="G33" s="82" t="s">
        <v>135</v>
      </c>
      <c r="H33" s="82" t="s">
        <v>25</v>
      </c>
      <c r="I33" s="77"/>
      <c r="J33" s="77"/>
      <c r="K33" s="11"/>
    </row>
    <row r="34" spans="2:14" ht="12.75">
      <c r="B34" s="82"/>
      <c r="C34" s="82"/>
      <c r="D34" s="77">
        <v>7</v>
      </c>
      <c r="E34" s="77"/>
      <c r="G34" s="82"/>
      <c r="H34" s="82"/>
      <c r="I34" s="77">
        <v>2</v>
      </c>
      <c r="J34" s="77"/>
      <c r="K34" s="11"/>
      <c r="L34" s="78" t="str">
        <f>IF(I32&gt;I34,G32,G35) IF(I34&gt;I32,G35,G32)</f>
        <v>Drozdov, RUS</v>
      </c>
      <c r="M34" s="78"/>
      <c r="N34" s="77">
        <v>7</v>
      </c>
    </row>
    <row r="35" spans="2:20" s="3" customFormat="1" ht="12.75" customHeight="1">
      <c r="B35" s="79" t="s">
        <v>235</v>
      </c>
      <c r="C35" s="80"/>
      <c r="D35" s="77"/>
      <c r="E35" s="51"/>
      <c r="F35" s="2"/>
      <c r="G35" s="81" t="str">
        <f>IF(D32&gt;D34,B32,B35) IF(D34&gt;D32,B35,B32)</f>
        <v>Schöpp, GER</v>
      </c>
      <c r="H35" s="81"/>
      <c r="I35" s="77"/>
      <c r="J35" s="51"/>
      <c r="K35" s="13"/>
      <c r="L35" s="87" t="s">
        <v>140</v>
      </c>
      <c r="M35" s="87" t="s">
        <v>30</v>
      </c>
      <c r="N35" s="77"/>
      <c r="O35" s="77"/>
      <c r="P35" s="2"/>
      <c r="Q35" s="2"/>
      <c r="R35" s="2"/>
      <c r="S35" s="51"/>
      <c r="T35" s="51"/>
    </row>
    <row r="36" spans="2:15" ht="12.75">
      <c r="B36" s="11"/>
      <c r="C36" s="11"/>
      <c r="G36" s="11"/>
      <c r="H36" s="11"/>
      <c r="K36" s="11"/>
      <c r="L36" s="87"/>
      <c r="M36" s="87"/>
      <c r="N36" s="77">
        <v>3</v>
      </c>
      <c r="O36" s="77"/>
    </row>
    <row r="37" spans="2:20" s="3" customFormat="1" ht="12.75" customHeight="1">
      <c r="B37" s="81" t="s">
        <v>236</v>
      </c>
      <c r="C37" s="81"/>
      <c r="D37" s="77">
        <v>3</v>
      </c>
      <c r="E37" s="51"/>
      <c r="F37" s="2"/>
      <c r="G37" s="86" t="s">
        <v>242</v>
      </c>
      <c r="H37" s="86"/>
      <c r="I37" s="77">
        <v>1</v>
      </c>
      <c r="J37" s="51"/>
      <c r="K37" s="13"/>
      <c r="L37" s="78" t="str">
        <f>IF(I37&gt;I39,G37,G40) IF(I39&gt;I37,G40,G37)</f>
        <v>Kubešková, CZE</v>
      </c>
      <c r="M37" s="78"/>
      <c r="N37" s="77"/>
      <c r="O37" s="51"/>
      <c r="P37" s="2"/>
      <c r="Q37" s="2"/>
      <c r="R37" s="2"/>
      <c r="S37" s="51"/>
      <c r="T37" s="51"/>
    </row>
    <row r="38" spans="2:10" ht="12.75" customHeight="1">
      <c r="B38" s="82" t="s">
        <v>7</v>
      </c>
      <c r="C38" s="82" t="s">
        <v>14</v>
      </c>
      <c r="D38" s="77"/>
      <c r="E38" s="77"/>
      <c r="G38" s="82" t="s">
        <v>136</v>
      </c>
      <c r="H38" s="82" t="s">
        <v>26</v>
      </c>
      <c r="I38" s="77"/>
      <c r="J38" s="77"/>
    </row>
    <row r="39" spans="2:15" ht="12.75">
      <c r="B39" s="82"/>
      <c r="C39" s="82"/>
      <c r="D39" s="77">
        <v>10</v>
      </c>
      <c r="E39" s="77"/>
      <c r="G39" s="82"/>
      <c r="H39" s="82"/>
      <c r="I39" s="77">
        <v>5</v>
      </c>
      <c r="J39" s="77"/>
      <c r="L39"/>
      <c r="M39"/>
      <c r="N39" s="56"/>
      <c r="O39" s="56"/>
    </row>
    <row r="40" spans="2:20" s="3" customFormat="1" ht="12.75" customHeight="1">
      <c r="B40" s="79" t="s">
        <v>237</v>
      </c>
      <c r="C40" s="80"/>
      <c r="D40" s="77"/>
      <c r="E40" s="51"/>
      <c r="F40" s="2"/>
      <c r="G40" s="78" t="str">
        <f>IF(D37&gt;D39,B37,B40) IF(D39&gt;D37,B40,B37)</f>
        <v>Kubešková, CZE</v>
      </c>
      <c r="H40" s="78"/>
      <c r="I40" s="77"/>
      <c r="J40" s="51"/>
      <c r="K40" s="2"/>
      <c r="L40"/>
      <c r="M40"/>
      <c r="N40" s="56"/>
      <c r="O40" s="56"/>
      <c r="P40" s="2"/>
      <c r="Q40" s="2"/>
      <c r="R40" s="2"/>
      <c r="S40" s="51"/>
      <c r="T40" s="51"/>
    </row>
    <row r="41" spans="12:15" ht="12.75">
      <c r="L41" s="3"/>
      <c r="M41" s="3"/>
      <c r="N41" s="57"/>
      <c r="O41" s="57"/>
    </row>
    <row r="42" spans="12:15" ht="12.75">
      <c r="L42"/>
      <c r="M42"/>
      <c r="N42" s="56"/>
      <c r="O42" s="56"/>
    </row>
    <row r="43" ht="25.5">
      <c r="B43" s="33" t="s">
        <v>238</v>
      </c>
    </row>
    <row r="44" ht="12.75">
      <c r="L44" s="11"/>
    </row>
    <row r="45" spans="1:20" ht="12.75">
      <c r="A45" s="36"/>
      <c r="B45" s="37"/>
      <c r="C45" s="37"/>
      <c r="D45" s="52"/>
      <c r="E45" s="52"/>
      <c r="F45" s="37"/>
      <c r="G45" s="37"/>
      <c r="H45" s="37"/>
      <c r="I45" s="52"/>
      <c r="J45" s="52"/>
      <c r="K45" s="37"/>
      <c r="L45" s="38"/>
      <c r="M45" s="37"/>
      <c r="N45" s="52"/>
      <c r="O45" s="52"/>
      <c r="P45" s="37"/>
      <c r="Q45" s="37"/>
      <c r="R45" s="37"/>
      <c r="S45" s="52"/>
      <c r="T45" s="52"/>
    </row>
    <row r="46" ht="12.75">
      <c r="L46" s="11"/>
    </row>
    <row r="47" ht="12.75">
      <c r="L47" s="11"/>
    </row>
    <row r="48" ht="12.75">
      <c r="L48" s="11"/>
    </row>
    <row r="49" ht="12.75">
      <c r="L49" s="11"/>
    </row>
    <row r="50" ht="12.75">
      <c r="L50" s="11"/>
    </row>
    <row r="51" spans="2:21" ht="12.75">
      <c r="B51" s="39"/>
      <c r="C51" s="39"/>
      <c r="D51" s="53"/>
      <c r="E51" s="53"/>
      <c r="F51" s="39"/>
      <c r="G51" s="39"/>
      <c r="H51" s="39"/>
      <c r="I51" s="53"/>
      <c r="J51" s="53"/>
      <c r="K51" s="39"/>
      <c r="L51" s="39"/>
      <c r="M51" s="39"/>
      <c r="N51" s="53"/>
      <c r="O51" s="53"/>
      <c r="P51" s="39"/>
      <c r="R51" s="39"/>
      <c r="S51" s="53"/>
      <c r="T51" s="53"/>
      <c r="U51" s="40"/>
    </row>
    <row r="52" spans="2:21" ht="12.75">
      <c r="B52" s="39"/>
      <c r="C52" s="39"/>
      <c r="D52" s="53"/>
      <c r="E52" s="53"/>
      <c r="F52" s="39"/>
      <c r="G52" s="39"/>
      <c r="H52" s="39"/>
      <c r="I52" s="53"/>
      <c r="J52" s="53"/>
      <c r="K52" s="39"/>
      <c r="L52" s="39"/>
      <c r="M52" s="39"/>
      <c r="N52" s="53"/>
      <c r="O52" s="53"/>
      <c r="P52" s="39"/>
      <c r="Q52" s="39"/>
      <c r="R52" s="39"/>
      <c r="S52" s="53"/>
      <c r="T52" s="53"/>
      <c r="U52" s="40"/>
    </row>
    <row r="53" spans="2:21" ht="12.75">
      <c r="B53" s="39"/>
      <c r="C53" s="39"/>
      <c r="D53" s="53"/>
      <c r="E53" s="53"/>
      <c r="F53" s="39"/>
      <c r="G53" s="39"/>
      <c r="H53" s="39"/>
      <c r="I53" s="53"/>
      <c r="J53" s="53"/>
      <c r="K53" s="39"/>
      <c r="L53" s="39"/>
      <c r="M53" s="39"/>
      <c r="N53" s="53"/>
      <c r="O53" s="53"/>
      <c r="P53" s="39"/>
      <c r="Q53" s="39"/>
      <c r="R53" s="39"/>
      <c r="S53" s="53"/>
      <c r="T53" s="53"/>
      <c r="U53" s="40"/>
    </row>
    <row r="54" spans="2:21" ht="12.75">
      <c r="B54" s="39"/>
      <c r="C54" s="39"/>
      <c r="D54" s="53"/>
      <c r="E54" s="53"/>
      <c r="F54" s="39"/>
      <c r="G54" s="39"/>
      <c r="H54" s="39"/>
      <c r="I54" s="53"/>
      <c r="J54" s="53"/>
      <c r="K54" s="39"/>
      <c r="L54" s="39"/>
      <c r="M54" s="39"/>
      <c r="N54" s="53"/>
      <c r="O54" s="53"/>
      <c r="P54" s="39"/>
      <c r="Q54" s="39"/>
      <c r="R54" s="39"/>
      <c r="S54" s="53"/>
      <c r="T54" s="53"/>
      <c r="U54" s="40"/>
    </row>
    <row r="55" spans="2:21" ht="12.75">
      <c r="B55" s="39"/>
      <c r="C55" s="39"/>
      <c r="D55" s="53"/>
      <c r="E55" s="53"/>
      <c r="F55" s="39"/>
      <c r="G55" s="39"/>
      <c r="H55" s="39"/>
      <c r="I55" s="53"/>
      <c r="J55" s="53"/>
      <c r="K55" s="39"/>
      <c r="L55" s="39"/>
      <c r="M55" s="39"/>
      <c r="N55" s="53"/>
      <c r="O55" s="53"/>
      <c r="P55" s="39"/>
      <c r="Q55" s="39"/>
      <c r="R55" s="39"/>
      <c r="S55" s="53"/>
      <c r="T55" s="53"/>
      <c r="U55" s="40"/>
    </row>
    <row r="56" spans="2:21" ht="12.75">
      <c r="B56" s="39"/>
      <c r="C56" s="39"/>
      <c r="D56" s="53"/>
      <c r="E56" s="53"/>
      <c r="F56" s="39"/>
      <c r="G56" s="39"/>
      <c r="H56" s="39"/>
      <c r="I56" s="53"/>
      <c r="J56" s="53"/>
      <c r="K56" s="39"/>
      <c r="L56" s="39"/>
      <c r="M56" s="39"/>
      <c r="N56" s="53"/>
      <c r="O56" s="53"/>
      <c r="P56" s="39"/>
      <c r="Q56" s="41" t="s">
        <v>190</v>
      </c>
      <c r="R56" s="41" t="s">
        <v>191</v>
      </c>
      <c r="S56" s="53"/>
      <c r="T56" s="53"/>
      <c r="U56" s="40"/>
    </row>
    <row r="57" spans="2:21" ht="12.75">
      <c r="B57" s="39"/>
      <c r="C57" s="41" t="s">
        <v>188</v>
      </c>
      <c r="D57" s="53"/>
      <c r="E57" s="53"/>
      <c r="F57" s="39"/>
      <c r="G57" s="41" t="s">
        <v>189</v>
      </c>
      <c r="H57" s="39"/>
      <c r="I57" s="53"/>
      <c r="J57" s="53"/>
      <c r="K57" s="39"/>
      <c r="L57" s="42">
        <v>0.7326388888888888</v>
      </c>
      <c r="M57" s="39"/>
      <c r="N57" s="53"/>
      <c r="O57" s="53"/>
      <c r="P57" s="39"/>
      <c r="Q57" s="42">
        <v>0.5208333333333334</v>
      </c>
      <c r="R57" s="42">
        <v>0.5208333333333334</v>
      </c>
      <c r="S57" s="53"/>
      <c r="T57" s="53"/>
      <c r="U57" s="40"/>
    </row>
    <row r="58" spans="2:21" ht="12.75">
      <c r="B58" s="39"/>
      <c r="C58" s="39"/>
      <c r="D58" s="53"/>
      <c r="E58" s="53"/>
      <c r="F58" s="39"/>
      <c r="G58" s="39"/>
      <c r="H58" s="39"/>
      <c r="I58" s="53"/>
      <c r="J58" s="53"/>
      <c r="K58" s="39"/>
      <c r="L58" s="39"/>
      <c r="M58" s="39"/>
      <c r="N58" s="53"/>
      <c r="O58" s="53"/>
      <c r="P58" s="39"/>
      <c r="Q58" s="39"/>
      <c r="R58" s="39"/>
      <c r="S58" s="53"/>
      <c r="T58" s="53"/>
      <c r="U58" s="40"/>
    </row>
    <row r="59" spans="2:21" ht="12.75">
      <c r="B59" s="39"/>
      <c r="C59" s="39"/>
      <c r="D59" s="53"/>
      <c r="E59" s="53"/>
      <c r="F59" s="39"/>
      <c r="G59" s="39"/>
      <c r="H59" s="39"/>
      <c r="I59" s="53"/>
      <c r="J59" s="53"/>
      <c r="K59" s="39"/>
      <c r="L59" s="39"/>
      <c r="M59" s="39"/>
      <c r="N59" s="53"/>
      <c r="O59" s="53"/>
      <c r="P59" s="39"/>
      <c r="Q59" s="39"/>
      <c r="R59" s="39"/>
      <c r="S59" s="53"/>
      <c r="T59" s="53"/>
      <c r="U59" s="40"/>
    </row>
    <row r="60" spans="2:21" ht="12.75">
      <c r="B60" s="39"/>
      <c r="C60" s="39" t="str">
        <f>IF(D2&lt;D4,B2,B5) IF(D4&lt;D2,B5,B2)</f>
        <v>Málková, CZE</v>
      </c>
      <c r="D60" s="53"/>
      <c r="E60" s="53"/>
      <c r="F60" s="39"/>
      <c r="G60" s="39" t="str">
        <f>IF(I2&lt;I4,G2,G5) IF(I4&lt;I2,G5,G2)</f>
        <v>Kubeška, CZE</v>
      </c>
      <c r="H60" s="39"/>
      <c r="I60" s="53"/>
      <c r="J60" s="53"/>
      <c r="K60" s="39"/>
      <c r="L60" s="39" t="str">
        <f>IF(N4&lt;N6,L4,L7) IF(N6&lt;N4,L7,L4)</f>
        <v>van Dorp, NED</v>
      </c>
      <c r="M60" s="39"/>
      <c r="N60" s="53"/>
      <c r="O60" s="53"/>
      <c r="P60" s="39"/>
      <c r="Q60" s="39" t="str">
        <f>IF(S9&lt;S11,Q9,Q12) IF(S11&lt;S9,Q12,Q9)</f>
        <v>Baumann, GER</v>
      </c>
      <c r="R60" s="39" t="str">
        <f>IF(S9&gt;S11,Q9,Q12) IF(S11&gt;S9,Q12,Q9)</f>
        <v>Snítil, CZE</v>
      </c>
      <c r="S60" s="53"/>
      <c r="T60" s="53"/>
      <c r="U60" s="40"/>
    </row>
    <row r="61" spans="2:21" ht="12.75">
      <c r="B61" s="39"/>
      <c r="C61" s="39"/>
      <c r="D61" s="53"/>
      <c r="E61" s="53"/>
      <c r="F61" s="39"/>
      <c r="G61" s="39"/>
      <c r="H61" s="39"/>
      <c r="I61" s="53"/>
      <c r="J61" s="53"/>
      <c r="K61" s="39"/>
      <c r="L61" s="39"/>
      <c r="M61" s="39"/>
      <c r="N61" s="53"/>
      <c r="O61" s="53"/>
      <c r="P61" s="39"/>
      <c r="Q61" s="39"/>
      <c r="R61" s="39"/>
      <c r="S61" s="53"/>
      <c r="T61" s="53"/>
      <c r="U61" s="40"/>
    </row>
    <row r="62" spans="2:21" ht="12.75">
      <c r="B62" s="39"/>
      <c r="C62" s="39" t="str">
        <f>IF(D7&lt;D9,B7,B10) IF(D9&lt;D7,B10,B7)</f>
        <v>R. Klíma, CZE</v>
      </c>
      <c r="D62" s="53"/>
      <c r="E62" s="53"/>
      <c r="F62" s="39"/>
      <c r="G62" s="39" t="str">
        <f>IF(I7&lt;I9,G7,G10) IF(I9&lt;I7,G10,G7)</f>
        <v>Grønbech, DEN</v>
      </c>
      <c r="H62" s="39"/>
      <c r="I62" s="53"/>
      <c r="J62" s="53"/>
      <c r="K62" s="39"/>
      <c r="L62" s="39" t="str">
        <f>IF(N14&lt;N16,L14,L17) IF(N16&lt;N14,L17,L14)</f>
        <v>Vedral, CZE</v>
      </c>
      <c r="M62" s="39"/>
      <c r="N62" s="53"/>
      <c r="O62" s="53"/>
      <c r="P62" s="39"/>
      <c r="Q62" s="39" t="str">
        <f>IF(S29&lt;S31,Q29,Q32) IF(S31&lt;S29,Q32,Q29)</f>
        <v>Gallo, SVK</v>
      </c>
      <c r="R62" s="39" t="str">
        <f>IF(S29&gt;S31,Q29,Q32) IF(S31&gt;S29,Q32,Q29)</f>
        <v>Drozdov, RUS</v>
      </c>
      <c r="S62" s="53"/>
      <c r="T62" s="53"/>
      <c r="U62" s="40"/>
    </row>
    <row r="63" spans="2:21" ht="12.75">
      <c r="B63" s="39"/>
      <c r="C63" s="39"/>
      <c r="D63" s="53"/>
      <c r="E63" s="53"/>
      <c r="F63" s="39"/>
      <c r="G63" s="39"/>
      <c r="H63" s="39"/>
      <c r="I63" s="53"/>
      <c r="J63" s="53"/>
      <c r="K63" s="39"/>
      <c r="L63" s="39"/>
      <c r="M63" s="39"/>
      <c r="N63" s="53"/>
      <c r="O63" s="53"/>
      <c r="P63" s="39"/>
      <c r="Q63" s="39"/>
      <c r="R63" s="39"/>
      <c r="S63" s="53"/>
      <c r="T63" s="53"/>
      <c r="U63" s="40"/>
    </row>
    <row r="64" spans="2:21" ht="12.75">
      <c r="B64" s="39"/>
      <c r="C64" s="39" t="str">
        <f>IF(D12&lt;D14,B12,B15) IF(D14&lt;D12,B15,B12)</f>
        <v>Demkina, RUS</v>
      </c>
      <c r="D64" s="53"/>
      <c r="E64" s="53"/>
      <c r="F64" s="39"/>
      <c r="G64" s="39" t="str">
        <f>IF(I12&lt;I14,G12,G15) IF(I14&lt;I12,G15,G12)</f>
        <v>Hradec, CZE</v>
      </c>
      <c r="H64" s="39"/>
      <c r="I64" s="53"/>
      <c r="J64" s="53"/>
      <c r="K64" s="39"/>
      <c r="L64" s="39" t="str">
        <f>IF(N24&lt;N26,L24,L27) IF(N26&lt;N24,L27,L24)</f>
        <v>Husain, CAN</v>
      </c>
      <c r="M64" s="39"/>
      <c r="N64" s="53"/>
      <c r="O64" s="53"/>
      <c r="P64" s="39"/>
      <c r="Q64" s="39"/>
      <c r="R64" s="39"/>
      <c r="S64" s="53"/>
      <c r="T64" s="53"/>
      <c r="U64" s="40"/>
    </row>
    <row r="65" spans="2:21" ht="12.75">
      <c r="B65" s="39"/>
      <c r="C65" s="39"/>
      <c r="D65" s="53"/>
      <c r="E65" s="53"/>
      <c r="F65" s="39"/>
      <c r="G65" s="39"/>
      <c r="H65" s="39"/>
      <c r="I65" s="53"/>
      <c r="J65" s="53"/>
      <c r="K65" s="39"/>
      <c r="L65" s="39"/>
      <c r="M65" s="39"/>
      <c r="N65" s="53"/>
      <c r="O65" s="53"/>
      <c r="P65" s="39"/>
      <c r="Q65" s="39"/>
      <c r="R65" s="39"/>
      <c r="S65" s="53"/>
      <c r="T65" s="53"/>
      <c r="U65" s="40"/>
    </row>
    <row r="66" spans="2:21" ht="25.5">
      <c r="B66" s="39"/>
      <c r="C66" s="39" t="str">
        <f>IF(D17&lt;D19,B17,B20) IF(D19&lt;D17,B20,B17)</f>
        <v>Muskatewitz, GER</v>
      </c>
      <c r="D66" s="53"/>
      <c r="E66" s="53"/>
      <c r="F66" s="39"/>
      <c r="G66" s="39" t="str">
        <f>IF(I17&lt;I19,G17,G20) IF(I19&lt;I17,G20,G17)</f>
        <v>Palancsa, HUN</v>
      </c>
      <c r="H66" s="39"/>
      <c r="I66" s="53"/>
      <c r="J66" s="53"/>
      <c r="K66" s="39"/>
      <c r="L66" s="39" t="str">
        <f>IF(N34&lt;N36,L34,L37) IF(N36&lt;N34,L37,L34)</f>
        <v>Kubešková, CZE</v>
      </c>
      <c r="M66" s="39"/>
      <c r="N66" s="53"/>
      <c r="O66" s="53"/>
      <c r="P66" s="39"/>
      <c r="Q66" s="39"/>
      <c r="R66" s="39"/>
      <c r="S66" s="53"/>
      <c r="T66" s="53"/>
      <c r="U66" s="40"/>
    </row>
    <row r="67" spans="2:21" ht="12.75">
      <c r="B67" s="39"/>
      <c r="C67" s="39"/>
      <c r="D67" s="53"/>
      <c r="E67" s="53"/>
      <c r="F67" s="39"/>
      <c r="G67" s="39"/>
      <c r="H67" s="39"/>
      <c r="I67" s="53"/>
      <c r="J67" s="53"/>
      <c r="K67" s="39"/>
      <c r="L67" s="39"/>
      <c r="M67" s="39"/>
      <c r="N67" s="53"/>
      <c r="O67" s="53"/>
      <c r="P67" s="39"/>
      <c r="Q67" s="39"/>
      <c r="R67" s="39"/>
      <c r="S67" s="53"/>
      <c r="T67" s="53"/>
      <c r="U67" s="40"/>
    </row>
    <row r="68" spans="2:21" ht="12.75">
      <c r="B68" s="39"/>
      <c r="C68" s="39" t="str">
        <f>IF(D22&lt;D24,B22,B25) IF(D24&lt;D22,B25,B22)</f>
        <v>Hoferka, CZE</v>
      </c>
      <c r="D68" s="53"/>
      <c r="E68" s="53"/>
      <c r="F68" s="39"/>
      <c r="G68" s="39" t="str">
        <f>IF(I22&lt;I24,G22,G25) IF(I24&lt;I22,G25,G22)</f>
        <v>Šik, CZE</v>
      </c>
      <c r="H68" s="39"/>
      <c r="I68" s="53"/>
      <c r="J68" s="53"/>
      <c r="K68" s="39"/>
      <c r="L68" s="39"/>
      <c r="M68" s="39"/>
      <c r="N68" s="53"/>
      <c r="O68" s="53"/>
      <c r="P68" s="39"/>
      <c r="Q68" s="39"/>
      <c r="R68" s="39"/>
      <c r="S68" s="53"/>
      <c r="T68" s="53"/>
      <c r="U68" s="40"/>
    </row>
    <row r="69" spans="2:21" ht="12.75">
      <c r="B69" s="39"/>
      <c r="C69" s="39"/>
      <c r="D69" s="53"/>
      <c r="E69" s="53"/>
      <c r="F69" s="39"/>
      <c r="G69" s="39"/>
      <c r="H69" s="39"/>
      <c r="I69" s="53"/>
      <c r="J69" s="53"/>
      <c r="K69" s="39"/>
      <c r="L69" s="39"/>
      <c r="M69" s="39"/>
      <c r="N69" s="53"/>
      <c r="O69" s="53"/>
      <c r="P69" s="39"/>
      <c r="Q69" s="39"/>
      <c r="R69" s="39"/>
      <c r="S69" s="53"/>
      <c r="T69" s="53"/>
      <c r="U69" s="40"/>
    </row>
    <row r="70" spans="2:21" ht="25.5">
      <c r="B70" s="39"/>
      <c r="C70" s="39" t="str">
        <f>IF(D27&lt;D29,B27,B30) IF(D29&lt;D27,B30,B27)</f>
        <v>Hallström, SWE</v>
      </c>
      <c r="D70" s="53"/>
      <c r="E70" s="53"/>
      <c r="F70" s="39"/>
      <c r="G70" s="39" t="str">
        <f>IF(I27&lt;I29,G27,G30) IF(I29&lt;I27,G30,G27)</f>
        <v>Klímová, CZE</v>
      </c>
      <c r="H70" s="39"/>
      <c r="I70" s="53"/>
      <c r="J70" s="53"/>
      <c r="K70" s="39"/>
      <c r="L70" s="39"/>
      <c r="M70" s="39"/>
      <c r="N70" s="53"/>
      <c r="O70" s="53"/>
      <c r="P70" s="39"/>
      <c r="Q70" s="39"/>
      <c r="R70" s="39"/>
      <c r="S70" s="53"/>
      <c r="T70" s="53"/>
      <c r="U70" s="40"/>
    </row>
    <row r="71" spans="2:21" ht="12.75">
      <c r="B71" s="39"/>
      <c r="C71" s="39"/>
      <c r="D71" s="53"/>
      <c r="E71" s="53"/>
      <c r="F71" s="39"/>
      <c r="G71" s="39"/>
      <c r="H71" s="39"/>
      <c r="I71" s="53"/>
      <c r="J71" s="53"/>
      <c r="K71" s="39"/>
      <c r="L71" s="39"/>
      <c r="M71" s="39"/>
      <c r="N71" s="53"/>
      <c r="O71" s="53"/>
      <c r="P71" s="39"/>
      <c r="Q71" s="44" t="s">
        <v>246</v>
      </c>
      <c r="R71" s="39"/>
      <c r="S71" s="53"/>
      <c r="T71" s="53"/>
      <c r="U71" s="40"/>
    </row>
    <row r="72" spans="2:21" ht="25.5">
      <c r="B72" s="39"/>
      <c r="C72" s="39" t="str">
        <f>IF(D32&lt;D34,B32,B35) IF(D34&lt;D32,B35,B32)</f>
        <v>Chaloupek, CZE</v>
      </c>
      <c r="D72" s="53"/>
      <c r="E72" s="53"/>
      <c r="F72" s="39"/>
      <c r="G72" s="39" t="str">
        <f>IF(I32&lt;I34,G32,G35) IF(I34&lt;I32,G35,G32)</f>
        <v>Schöpp, GER</v>
      </c>
      <c r="H72" s="39"/>
      <c r="I72" s="53"/>
      <c r="J72" s="53"/>
      <c r="K72" s="39"/>
      <c r="L72" s="39"/>
      <c r="M72" s="39"/>
      <c r="N72" s="53"/>
      <c r="O72" s="53"/>
      <c r="P72" s="39"/>
      <c r="Q72" s="39"/>
      <c r="R72" s="39"/>
      <c r="S72" s="53"/>
      <c r="T72" s="53"/>
      <c r="U72" s="40"/>
    </row>
    <row r="73" spans="2:21" ht="12.75">
      <c r="B73" s="39"/>
      <c r="C73" s="39"/>
      <c r="D73" s="53"/>
      <c r="E73" s="53"/>
      <c r="F73" s="39"/>
      <c r="G73" s="39"/>
      <c r="H73" s="39"/>
      <c r="I73" s="53"/>
      <c r="J73" s="53"/>
      <c r="K73" s="39"/>
      <c r="L73" s="39"/>
      <c r="M73" s="39"/>
      <c r="N73" s="53"/>
      <c r="O73" s="53"/>
      <c r="P73" s="39"/>
      <c r="Q73" s="39"/>
      <c r="R73" s="39"/>
      <c r="S73" s="53"/>
      <c r="T73" s="53"/>
      <c r="U73" s="40"/>
    </row>
    <row r="74" spans="2:21" ht="12.75">
      <c r="B74" s="39"/>
      <c r="C74" s="39" t="str">
        <f>IF(D37&lt;D39,B37,B40) IF(D39&lt;D37,B40,B37)</f>
        <v>repre. jun, CZE</v>
      </c>
      <c r="D74" s="53"/>
      <c r="E74" s="53"/>
      <c r="F74" s="39"/>
      <c r="G74" s="39" t="str">
        <f>IF(I37&lt;I39,G37,G40) IF(I39&lt;I37,G40,G37)</f>
        <v>Portunova, RUS</v>
      </c>
      <c r="H74" s="39"/>
      <c r="I74" s="53"/>
      <c r="J74" s="53"/>
      <c r="K74" s="39"/>
      <c r="L74" s="39"/>
      <c r="M74" s="39"/>
      <c r="N74" s="53"/>
      <c r="O74" s="53"/>
      <c r="P74" s="39"/>
      <c r="Q74" s="39"/>
      <c r="R74" s="39"/>
      <c r="S74" s="53"/>
      <c r="T74" s="53"/>
      <c r="U74" s="40"/>
    </row>
    <row r="75" spans="2:21" ht="12.75">
      <c r="B75" s="39"/>
      <c r="C75" s="39"/>
      <c r="D75" s="53"/>
      <c r="E75" s="53"/>
      <c r="F75" s="39"/>
      <c r="G75" s="39"/>
      <c r="H75" s="39"/>
      <c r="I75" s="53"/>
      <c r="J75" s="53"/>
      <c r="K75" s="39"/>
      <c r="L75" s="39"/>
      <c r="M75" s="39"/>
      <c r="N75" s="53"/>
      <c r="O75" s="53"/>
      <c r="P75" s="39"/>
      <c r="Q75" s="39"/>
      <c r="R75" s="39"/>
      <c r="S75" s="53"/>
      <c r="T75" s="53"/>
      <c r="U75" s="40"/>
    </row>
    <row r="76" spans="2:21" ht="12.75">
      <c r="B76" s="39"/>
      <c r="C76" s="39"/>
      <c r="D76" s="53"/>
      <c r="E76" s="53"/>
      <c r="F76" s="39"/>
      <c r="G76" s="39"/>
      <c r="H76" s="39"/>
      <c r="I76" s="53"/>
      <c r="J76" s="53"/>
      <c r="K76" s="39"/>
      <c r="L76" s="39"/>
      <c r="M76" s="39"/>
      <c r="N76" s="53"/>
      <c r="O76" s="53"/>
      <c r="P76" s="39"/>
      <c r="Q76" s="39"/>
      <c r="R76" s="39"/>
      <c r="S76" s="53"/>
      <c r="T76" s="53"/>
      <c r="U76" s="40"/>
    </row>
    <row r="77" spans="2:21" ht="12.75">
      <c r="B77" s="39"/>
      <c r="C77" s="39"/>
      <c r="D77" s="53"/>
      <c r="E77" s="53"/>
      <c r="F77" s="39"/>
      <c r="G77" s="39"/>
      <c r="H77" s="39"/>
      <c r="I77" s="53"/>
      <c r="J77" s="53"/>
      <c r="K77" s="39"/>
      <c r="L77" s="39"/>
      <c r="M77" s="39"/>
      <c r="N77" s="53"/>
      <c r="O77" s="53"/>
      <c r="P77" s="39"/>
      <c r="Q77" s="39"/>
      <c r="R77" s="39"/>
      <c r="S77" s="53"/>
      <c r="T77" s="53"/>
      <c r="U77" s="40"/>
    </row>
    <row r="78" spans="2:21" ht="12.75">
      <c r="B78" s="39"/>
      <c r="C78" s="39"/>
      <c r="D78" s="53"/>
      <c r="E78" s="53"/>
      <c r="F78" s="39"/>
      <c r="G78" s="39"/>
      <c r="H78" s="39"/>
      <c r="I78" s="53"/>
      <c r="J78" s="53"/>
      <c r="K78" s="39"/>
      <c r="L78" s="39"/>
      <c r="M78" s="39"/>
      <c r="N78" s="53"/>
      <c r="O78" s="53"/>
      <c r="P78" s="39"/>
      <c r="Q78" s="39"/>
      <c r="R78" s="39"/>
      <c r="S78" s="53"/>
      <c r="T78" s="53"/>
      <c r="U78" s="40"/>
    </row>
  </sheetData>
  <sheetProtection/>
  <mergeCells count="154">
    <mergeCell ref="O35:O36"/>
    <mergeCell ref="Q29:R29"/>
    <mergeCell ref="S9:S10"/>
    <mergeCell ref="Q10:Q11"/>
    <mergeCell ref="R10:R11"/>
    <mergeCell ref="T10:T11"/>
    <mergeCell ref="S11:S12"/>
    <mergeCell ref="Q12:R12"/>
    <mergeCell ref="Q9:R9"/>
    <mergeCell ref="O15:O16"/>
    <mergeCell ref="L35:L36"/>
    <mergeCell ref="M35:M36"/>
    <mergeCell ref="N36:N37"/>
    <mergeCell ref="L37:M37"/>
    <mergeCell ref="T30:T31"/>
    <mergeCell ref="S31:S32"/>
    <mergeCell ref="Q32:R32"/>
    <mergeCell ref="S29:S30"/>
    <mergeCell ref="Q30:Q31"/>
    <mergeCell ref="R30:R31"/>
    <mergeCell ref="N16:N17"/>
    <mergeCell ref="L17:M17"/>
    <mergeCell ref="L14:M14"/>
    <mergeCell ref="L24:M24"/>
    <mergeCell ref="N24:N25"/>
    <mergeCell ref="L25:L26"/>
    <mergeCell ref="M25:M26"/>
    <mergeCell ref="O5:O6"/>
    <mergeCell ref="N6:N7"/>
    <mergeCell ref="L7:M7"/>
    <mergeCell ref="L4:M4"/>
    <mergeCell ref="O25:O26"/>
    <mergeCell ref="N26:N27"/>
    <mergeCell ref="L27:M27"/>
    <mergeCell ref="N14:N15"/>
    <mergeCell ref="L15:L16"/>
    <mergeCell ref="M15:M16"/>
    <mergeCell ref="J38:J39"/>
    <mergeCell ref="D39:D40"/>
    <mergeCell ref="I39:I40"/>
    <mergeCell ref="B40:C40"/>
    <mergeCell ref="G40:H40"/>
    <mergeCell ref="N4:N5"/>
    <mergeCell ref="L5:L6"/>
    <mergeCell ref="M5:M6"/>
    <mergeCell ref="L34:M34"/>
    <mergeCell ref="N34:N35"/>
    <mergeCell ref="B37:C37"/>
    <mergeCell ref="D37:D38"/>
    <mergeCell ref="G37:H37"/>
    <mergeCell ref="I37:I38"/>
    <mergeCell ref="B38:B39"/>
    <mergeCell ref="C38:C39"/>
    <mergeCell ref="E38:E39"/>
    <mergeCell ref="G38:G39"/>
    <mergeCell ref="H38:H39"/>
    <mergeCell ref="J33:J34"/>
    <mergeCell ref="D34:D35"/>
    <mergeCell ref="I34:I35"/>
    <mergeCell ref="B35:C35"/>
    <mergeCell ref="G35:H35"/>
    <mergeCell ref="C33:C34"/>
    <mergeCell ref="E33:E34"/>
    <mergeCell ref="G33:G34"/>
    <mergeCell ref="H33:H34"/>
    <mergeCell ref="B32:C32"/>
    <mergeCell ref="D32:D33"/>
    <mergeCell ref="G32:H32"/>
    <mergeCell ref="I32:I33"/>
    <mergeCell ref="B33:B34"/>
    <mergeCell ref="J28:J29"/>
    <mergeCell ref="D29:D30"/>
    <mergeCell ref="I29:I30"/>
    <mergeCell ref="B30:C30"/>
    <mergeCell ref="G30:H30"/>
    <mergeCell ref="B27:C27"/>
    <mergeCell ref="D27:D28"/>
    <mergeCell ref="G27:H27"/>
    <mergeCell ref="I27:I28"/>
    <mergeCell ref="B28:B29"/>
    <mergeCell ref="C28:C29"/>
    <mergeCell ref="E28:E29"/>
    <mergeCell ref="G28:G29"/>
    <mergeCell ref="H28:H29"/>
    <mergeCell ref="J23:J24"/>
    <mergeCell ref="D24:D25"/>
    <mergeCell ref="I24:I25"/>
    <mergeCell ref="B25:C25"/>
    <mergeCell ref="G25:H25"/>
    <mergeCell ref="C23:C24"/>
    <mergeCell ref="E23:E24"/>
    <mergeCell ref="G23:G24"/>
    <mergeCell ref="H23:H24"/>
    <mergeCell ref="B22:C22"/>
    <mergeCell ref="D22:D23"/>
    <mergeCell ref="G22:H22"/>
    <mergeCell ref="I22:I23"/>
    <mergeCell ref="B23:B24"/>
    <mergeCell ref="J18:J19"/>
    <mergeCell ref="D19:D20"/>
    <mergeCell ref="I19:I20"/>
    <mergeCell ref="B20:C20"/>
    <mergeCell ref="G20:H20"/>
    <mergeCell ref="B17:C17"/>
    <mergeCell ref="D17:D18"/>
    <mergeCell ref="G17:H17"/>
    <mergeCell ref="I17:I18"/>
    <mergeCell ref="B18:B19"/>
    <mergeCell ref="C18:C19"/>
    <mergeCell ref="E18:E19"/>
    <mergeCell ref="G18:G19"/>
    <mergeCell ref="H18:H19"/>
    <mergeCell ref="B15:C15"/>
    <mergeCell ref="G15:H15"/>
    <mergeCell ref="C13:C14"/>
    <mergeCell ref="E13:E14"/>
    <mergeCell ref="G13:G14"/>
    <mergeCell ref="H13:H14"/>
    <mergeCell ref="I12:I13"/>
    <mergeCell ref="B13:B14"/>
    <mergeCell ref="J8:J9"/>
    <mergeCell ref="D9:D10"/>
    <mergeCell ref="I9:I10"/>
    <mergeCell ref="B10:C10"/>
    <mergeCell ref="G10:H10"/>
    <mergeCell ref="J13:J14"/>
    <mergeCell ref="D14:D15"/>
    <mergeCell ref="I14:I15"/>
    <mergeCell ref="E8:E9"/>
    <mergeCell ref="G8:G9"/>
    <mergeCell ref="H8:H9"/>
    <mergeCell ref="B12:C12"/>
    <mergeCell ref="D12:D13"/>
    <mergeCell ref="G12:H12"/>
    <mergeCell ref="G2:H2"/>
    <mergeCell ref="I2:I3"/>
    <mergeCell ref="G3:G4"/>
    <mergeCell ref="H3:H4"/>
    <mergeCell ref="B7:C7"/>
    <mergeCell ref="D7:D8"/>
    <mergeCell ref="G7:H7"/>
    <mergeCell ref="I7:I8"/>
    <mergeCell ref="B8:B9"/>
    <mergeCell ref="C8:C9"/>
    <mergeCell ref="J3:J4"/>
    <mergeCell ref="I4:I5"/>
    <mergeCell ref="G5:H5"/>
    <mergeCell ref="B2:C2"/>
    <mergeCell ref="B5:C5"/>
    <mergeCell ref="B3:B4"/>
    <mergeCell ref="C3:C4"/>
    <mergeCell ref="D2:D3"/>
    <mergeCell ref="D4:D5"/>
    <mergeCell ref="E3:E4"/>
  </mergeCells>
  <conditionalFormatting sqref="L4:M4">
    <cfRule type="containsErrors" priority="14" dxfId="0" stopIfTrue="1">
      <formula>ISERROR(L4)</formula>
    </cfRule>
  </conditionalFormatting>
  <conditionalFormatting sqref="L7:M7">
    <cfRule type="containsErrors" priority="13" dxfId="0" stopIfTrue="1">
      <formula>ISERROR(L7)</formula>
    </cfRule>
  </conditionalFormatting>
  <conditionalFormatting sqref="L14:M14">
    <cfRule type="containsErrors" priority="12" dxfId="0" stopIfTrue="1">
      <formula>ISERROR(L14)</formula>
    </cfRule>
  </conditionalFormatting>
  <conditionalFormatting sqref="L17 L14">
    <cfRule type="containsErrors" priority="11" dxfId="0" stopIfTrue="1">
      <formula>ISERROR(L14)</formula>
    </cfRule>
  </conditionalFormatting>
  <conditionalFormatting sqref="L24:M24">
    <cfRule type="containsErrors" priority="10" dxfId="0" stopIfTrue="1">
      <formula>ISERROR(L24)</formula>
    </cfRule>
  </conditionalFormatting>
  <conditionalFormatting sqref="L27:M27">
    <cfRule type="containsErrors" priority="9" dxfId="0" stopIfTrue="1">
      <formula>ISERROR(L27)</formula>
    </cfRule>
  </conditionalFormatting>
  <conditionalFormatting sqref="L34:M34">
    <cfRule type="containsErrors" priority="8" dxfId="0" stopIfTrue="1">
      <formula>ISERROR(L34)</formula>
    </cfRule>
  </conditionalFormatting>
  <conditionalFormatting sqref="L37 G40 G35 G30 G25 G20 G15">
    <cfRule type="containsErrors" priority="7" dxfId="0" stopIfTrue="1">
      <formula>ISERROR(G15)</formula>
    </cfRule>
  </conditionalFormatting>
  <conditionalFormatting sqref="Q9:R9">
    <cfRule type="containsErrors" priority="6" dxfId="0" stopIfTrue="1">
      <formula>ISERROR(Q9)</formula>
    </cfRule>
  </conditionalFormatting>
  <conditionalFormatting sqref="Q12:R12">
    <cfRule type="containsErrors" priority="5" dxfId="0" stopIfTrue="1">
      <formula>ISERROR(Q12)</formula>
    </cfRule>
  </conditionalFormatting>
  <conditionalFormatting sqref="Q29:R29">
    <cfRule type="containsErrors" priority="4" dxfId="0" stopIfTrue="1">
      <formula>ISERROR(Q29)</formula>
    </cfRule>
  </conditionalFormatting>
  <conditionalFormatting sqref="Q32:R32">
    <cfRule type="containsErrors" priority="3" dxfId="0" stopIfTrue="1">
      <formula>ISERROR(Q32)</formula>
    </cfRule>
  </conditionalFormatting>
  <conditionalFormatting sqref="G5:H5">
    <cfRule type="containsErrors" priority="2" dxfId="0" stopIfTrue="1">
      <formula>ISERROR(G5)</formula>
    </cfRule>
  </conditionalFormatting>
  <conditionalFormatting sqref="G10:H10">
    <cfRule type="containsErrors" priority="1" dxfId="0" stopIfTrue="1">
      <formula>ISERROR(G10)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headerFooter alignWithMargins="0">
    <oddHeader>&amp;LRoad A&amp;CKolibris cup 2006</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zoomScalePageLayoutView="0" workbookViewId="0" topLeftCell="D4">
      <selection activeCell="X11" sqref="X11:X12"/>
    </sheetView>
  </sheetViews>
  <sheetFormatPr defaultColWidth="9.140625" defaultRowHeight="12.75"/>
  <cols>
    <col min="1" max="1" width="3.140625" style="0" customWidth="1"/>
    <col min="2" max="3" width="13.57421875" style="1" customWidth="1"/>
    <col min="4" max="4" width="5.57421875" style="1" customWidth="1"/>
    <col min="5"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 min="22" max="23" width="13.57421875" style="1" customWidth="1"/>
    <col min="24" max="25" width="5.57421875" style="9" customWidth="1"/>
  </cols>
  <sheetData>
    <row r="1" spans="6:11" ht="12.75">
      <c r="F1" s="11"/>
      <c r="K1" s="11"/>
    </row>
    <row r="2" spans="2:25" s="3" customFormat="1" ht="12.75" customHeight="1">
      <c r="B2" s="88" t="str">
        <f>'Road A'!C60</f>
        <v>Málková, CZE</v>
      </c>
      <c r="C2" s="88"/>
      <c r="D2" s="77">
        <v>4</v>
      </c>
      <c r="E2" s="51"/>
      <c r="F2" s="13"/>
      <c r="G2" s="2"/>
      <c r="H2" s="2"/>
      <c r="I2" s="51"/>
      <c r="J2" s="51"/>
      <c r="K2" s="13"/>
      <c r="L2" s="2"/>
      <c r="M2" s="2"/>
      <c r="N2" s="51"/>
      <c r="O2" s="51"/>
      <c r="P2" s="2"/>
      <c r="Q2" s="2"/>
      <c r="R2" s="2"/>
      <c r="S2" s="51"/>
      <c r="T2" s="51"/>
      <c r="U2" s="2"/>
      <c r="V2" s="2"/>
      <c r="W2" s="2"/>
      <c r="X2" s="51"/>
      <c r="Y2" s="51"/>
    </row>
    <row r="3" spans="2:11" ht="12.75" customHeight="1">
      <c r="B3" s="82" t="s">
        <v>143</v>
      </c>
      <c r="C3" s="82" t="s">
        <v>33</v>
      </c>
      <c r="D3" s="77"/>
      <c r="E3" s="77"/>
      <c r="F3" s="11"/>
      <c r="K3" s="11"/>
    </row>
    <row r="4" spans="2:14" ht="12.75">
      <c r="B4" s="82"/>
      <c r="C4" s="82"/>
      <c r="D4" s="77">
        <v>6</v>
      </c>
      <c r="E4" s="77"/>
      <c r="F4" s="11"/>
      <c r="G4" s="78" t="str">
        <f>IF(D2&gt;D4,B2,B5) IF(D4&gt;D2,B5,B2)</f>
        <v>Palancsa, HUN</v>
      </c>
      <c r="H4" s="78"/>
      <c r="I4" s="77">
        <v>7</v>
      </c>
      <c r="K4" s="11"/>
      <c r="L4" s="78" t="str">
        <f>'Road A'!L66</f>
        <v>Kubešková, CZE</v>
      </c>
      <c r="M4" s="78"/>
      <c r="N4" s="77">
        <v>9</v>
      </c>
    </row>
    <row r="5" spans="2:25" s="3" customFormat="1" ht="12.75" customHeight="1">
      <c r="B5" s="81" t="str">
        <f>'Road A'!G66</f>
        <v>Palancsa, HUN</v>
      </c>
      <c r="C5" s="81"/>
      <c r="D5" s="77"/>
      <c r="E5" s="51"/>
      <c r="F5" s="13"/>
      <c r="G5" s="87" t="s">
        <v>105</v>
      </c>
      <c r="H5" s="87" t="s">
        <v>41</v>
      </c>
      <c r="I5" s="77"/>
      <c r="J5" s="77"/>
      <c r="K5" s="13"/>
      <c r="L5" s="87" t="s">
        <v>54</v>
      </c>
      <c r="M5" s="87" t="s">
        <v>45</v>
      </c>
      <c r="N5" s="77"/>
      <c r="O5" s="77"/>
      <c r="P5" s="2"/>
      <c r="Q5" s="2"/>
      <c r="R5" s="2"/>
      <c r="S5" s="51"/>
      <c r="T5" s="51"/>
      <c r="U5" s="2"/>
      <c r="V5" s="2"/>
      <c r="W5" s="2"/>
      <c r="X5" s="51"/>
      <c r="Y5" s="51"/>
    </row>
    <row r="6" spans="2:15" ht="12.75">
      <c r="B6" s="11"/>
      <c r="C6" s="11"/>
      <c r="D6" s="9"/>
      <c r="F6" s="11"/>
      <c r="G6" s="87"/>
      <c r="H6" s="87"/>
      <c r="I6" s="77">
        <v>6</v>
      </c>
      <c r="J6" s="77"/>
      <c r="K6" s="11"/>
      <c r="L6" s="87"/>
      <c r="M6" s="87"/>
      <c r="N6" s="77">
        <v>1</v>
      </c>
      <c r="O6" s="77"/>
    </row>
    <row r="7" spans="2:25" s="3" customFormat="1" ht="12.75" customHeight="1">
      <c r="B7" s="81" t="str">
        <f>'Road A'!C62</f>
        <v>R. Klíma, CZE</v>
      </c>
      <c r="C7" s="81"/>
      <c r="D7" s="77">
        <v>2</v>
      </c>
      <c r="E7" s="51"/>
      <c r="F7" s="13"/>
      <c r="G7" s="78" t="str">
        <f>IF(D7&gt;D9,B7,B10) IF(D9&gt;D7,B10,B7)</f>
        <v>Hradec, CZE</v>
      </c>
      <c r="H7" s="78"/>
      <c r="I7" s="77"/>
      <c r="J7" s="51"/>
      <c r="K7" s="13"/>
      <c r="L7" s="78" t="str">
        <f>IF(I4&gt;I6,G4,G7) IF(I6&gt;I4,G7,G4)</f>
        <v>Palancsa, HUN</v>
      </c>
      <c r="M7" s="78"/>
      <c r="N7" s="77"/>
      <c r="O7" s="51"/>
      <c r="P7" s="2"/>
      <c r="Q7" s="2"/>
      <c r="R7" s="2"/>
      <c r="S7" s="51"/>
      <c r="T7" s="51"/>
      <c r="U7" s="2"/>
      <c r="V7" s="2"/>
      <c r="W7" s="2"/>
      <c r="X7" s="51"/>
      <c r="Y7" s="51"/>
    </row>
    <row r="8" spans="2:22" ht="12.75" customHeight="1">
      <c r="B8" s="82" t="s">
        <v>144</v>
      </c>
      <c r="C8" s="82" t="s">
        <v>34</v>
      </c>
      <c r="D8" s="77"/>
      <c r="E8" s="77"/>
      <c r="F8" s="11"/>
      <c r="K8" s="11"/>
      <c r="Q8" s="11"/>
      <c r="R8" s="11"/>
      <c r="S8" s="54"/>
      <c r="T8" s="54"/>
      <c r="U8" s="11"/>
      <c r="V8" s="11"/>
    </row>
    <row r="9" spans="2:24" ht="12.75">
      <c r="B9" s="82"/>
      <c r="C9" s="82"/>
      <c r="D9" s="77">
        <v>8</v>
      </c>
      <c r="E9" s="77"/>
      <c r="F9" s="11"/>
      <c r="K9" s="11"/>
      <c r="Q9" s="78" t="str">
        <f>IF(N4&gt;N6,L4,L7) IF(N6&gt;N4,L7,L4)</f>
        <v>Kubešková, CZE</v>
      </c>
      <c r="R9" s="78"/>
      <c r="S9" s="77">
        <v>4</v>
      </c>
      <c r="V9" s="78" t="str">
        <f>'Road A'!Q60</f>
        <v>Baumann, GER</v>
      </c>
      <c r="W9" s="78"/>
      <c r="X9" s="77">
        <v>5</v>
      </c>
    </row>
    <row r="10" spans="2:25" s="3" customFormat="1" ht="12.75" customHeight="1">
      <c r="B10" s="81" t="str">
        <f>'Road A'!G64</f>
        <v>Hradec, CZE</v>
      </c>
      <c r="C10" s="81"/>
      <c r="D10" s="77"/>
      <c r="E10" s="51"/>
      <c r="F10" s="13"/>
      <c r="G10" s="2"/>
      <c r="H10" s="2"/>
      <c r="I10" s="51"/>
      <c r="J10" s="51"/>
      <c r="K10" s="13"/>
      <c r="L10" s="2"/>
      <c r="M10" s="2"/>
      <c r="N10" s="51"/>
      <c r="O10" s="51"/>
      <c r="P10" s="2"/>
      <c r="Q10" s="82" t="s">
        <v>151</v>
      </c>
      <c r="R10" s="87" t="s">
        <v>49</v>
      </c>
      <c r="S10" s="77"/>
      <c r="T10" s="77"/>
      <c r="U10" s="2"/>
      <c r="V10" s="82" t="s">
        <v>153</v>
      </c>
      <c r="W10" s="87" t="s">
        <v>51</v>
      </c>
      <c r="X10" s="77"/>
      <c r="Y10" s="77"/>
    </row>
    <row r="11" spans="2:25" ht="12.75">
      <c r="B11" s="11"/>
      <c r="C11" s="11"/>
      <c r="D11" s="9"/>
      <c r="F11" s="11"/>
      <c r="K11" s="11"/>
      <c r="Q11" s="82"/>
      <c r="R11" s="87"/>
      <c r="S11" s="77">
        <v>9</v>
      </c>
      <c r="T11" s="77"/>
      <c r="V11" s="82"/>
      <c r="W11" s="87"/>
      <c r="X11" s="77">
        <v>3</v>
      </c>
      <c r="Y11" s="77"/>
    </row>
    <row r="12" spans="2:25" s="3" customFormat="1" ht="12.75">
      <c r="B12" s="81" t="str">
        <f>'Road A'!C64</f>
        <v>Demkina, RUS</v>
      </c>
      <c r="C12" s="81"/>
      <c r="D12" s="77">
        <v>7</v>
      </c>
      <c r="E12" s="51"/>
      <c r="F12" s="13"/>
      <c r="G12" s="2"/>
      <c r="H12" s="2"/>
      <c r="I12" s="51"/>
      <c r="J12" s="51"/>
      <c r="K12" s="13"/>
      <c r="L12" s="2"/>
      <c r="M12" s="2"/>
      <c r="N12" s="51"/>
      <c r="O12" s="51"/>
      <c r="P12" s="2"/>
      <c r="Q12" s="78" t="str">
        <f>IF(N14&gt;N16,L14,L17) IF(N16&gt;N14,L17,L14)</f>
        <v>Husain, CAN</v>
      </c>
      <c r="R12" s="78"/>
      <c r="S12" s="77"/>
      <c r="T12" s="51"/>
      <c r="U12" s="2"/>
      <c r="V12" s="78" t="str">
        <f>IF(S9&gt;S11,Q9,Q12) IF(S11&gt;S9,Q12,Q9)</f>
        <v>Husain, CAN</v>
      </c>
      <c r="W12" s="78"/>
      <c r="X12" s="77"/>
      <c r="Y12" s="51"/>
    </row>
    <row r="13" spans="2:18" ht="12.75" customHeight="1">
      <c r="B13" s="82" t="s">
        <v>145</v>
      </c>
      <c r="C13" s="82" t="s">
        <v>35</v>
      </c>
      <c r="D13" s="77"/>
      <c r="E13" s="77"/>
      <c r="F13" s="11"/>
      <c r="K13" s="11"/>
      <c r="P13" s="11"/>
      <c r="Q13" s="11"/>
      <c r="R13" s="11"/>
    </row>
    <row r="14" spans="2:18" ht="12.75">
      <c r="B14" s="82"/>
      <c r="C14" s="82"/>
      <c r="D14" s="77">
        <v>9</v>
      </c>
      <c r="E14" s="77"/>
      <c r="F14" s="11"/>
      <c r="G14" s="78" t="str">
        <f>IF(D12&gt;D14,B12,B15) IF(D14&gt;D12,B15,B12)</f>
        <v>Grønbech, DEN</v>
      </c>
      <c r="H14" s="78"/>
      <c r="I14" s="77">
        <v>4</v>
      </c>
      <c r="K14" s="11"/>
      <c r="L14" s="78" t="str">
        <f>'Road A'!L64</f>
        <v>Husain, CAN</v>
      </c>
      <c r="M14" s="78"/>
      <c r="N14" s="77">
        <v>6</v>
      </c>
      <c r="P14" s="11"/>
      <c r="Q14" s="11"/>
      <c r="R14" s="11"/>
    </row>
    <row r="15" spans="2:25" s="3" customFormat="1" ht="12.75" customHeight="1">
      <c r="B15" s="81" t="str">
        <f>'Road A'!G62</f>
        <v>Grønbech, DEN</v>
      </c>
      <c r="C15" s="81"/>
      <c r="D15" s="77"/>
      <c r="E15" s="51"/>
      <c r="F15" s="13"/>
      <c r="G15" s="82" t="s">
        <v>106</v>
      </c>
      <c r="H15" s="87" t="s">
        <v>42</v>
      </c>
      <c r="I15" s="77"/>
      <c r="J15" s="77"/>
      <c r="K15" s="13"/>
      <c r="L15" s="82" t="s">
        <v>53</v>
      </c>
      <c r="M15" s="87" t="s">
        <v>46</v>
      </c>
      <c r="N15" s="77"/>
      <c r="O15" s="77"/>
      <c r="P15" s="2"/>
      <c r="Q15" s="2"/>
      <c r="R15" s="2"/>
      <c r="S15" s="51"/>
      <c r="T15" s="51"/>
      <c r="U15" s="2"/>
      <c r="V15" s="2"/>
      <c r="W15" s="2"/>
      <c r="X15" s="51"/>
      <c r="Y15" s="51"/>
    </row>
    <row r="16" spans="2:15" ht="12.75">
      <c r="B16" s="11"/>
      <c r="C16" s="11"/>
      <c r="D16" s="9"/>
      <c r="F16" s="11"/>
      <c r="G16" s="82"/>
      <c r="H16" s="87"/>
      <c r="I16" s="77">
        <v>5</v>
      </c>
      <c r="J16" s="77"/>
      <c r="K16" s="11"/>
      <c r="L16" s="82"/>
      <c r="M16" s="87"/>
      <c r="N16" s="77">
        <v>2</v>
      </c>
      <c r="O16" s="77"/>
    </row>
    <row r="17" spans="2:25" s="3" customFormat="1" ht="12.75" customHeight="1">
      <c r="B17" s="81" t="str">
        <f>'Road A'!C66</f>
        <v>Muskatewitz, GER</v>
      </c>
      <c r="C17" s="81"/>
      <c r="D17" s="77">
        <v>5</v>
      </c>
      <c r="E17" s="51"/>
      <c r="F17" s="13"/>
      <c r="G17" s="78" t="str">
        <f>IF(D17&gt;D19,B17,B20) IF(D19&gt;D17,B20,B17)</f>
        <v>Kubeška, CZE</v>
      </c>
      <c r="H17" s="78"/>
      <c r="I17" s="77"/>
      <c r="J17" s="51"/>
      <c r="K17" s="13"/>
      <c r="L17" s="78" t="str">
        <f>IF(I14&gt;I16,G14,G17) IF(I16&gt;I14,G17,G14)</f>
        <v>Kubeška, CZE</v>
      </c>
      <c r="M17" s="78"/>
      <c r="N17" s="77"/>
      <c r="O17" s="51"/>
      <c r="P17" s="2"/>
      <c r="Q17" s="2"/>
      <c r="R17" s="2"/>
      <c r="S17" s="51"/>
      <c r="T17" s="51"/>
      <c r="U17" s="2"/>
      <c r="X17" s="51"/>
      <c r="Y17" s="51"/>
    </row>
    <row r="18" spans="2:11" ht="12.75" customHeight="1">
      <c r="B18" s="82" t="s">
        <v>146</v>
      </c>
      <c r="C18" s="82" t="s">
        <v>36</v>
      </c>
      <c r="D18" s="77"/>
      <c r="E18" s="77"/>
      <c r="F18" s="11"/>
      <c r="K18" s="11"/>
    </row>
    <row r="19" spans="2:11" ht="12.75">
      <c r="B19" s="82"/>
      <c r="C19" s="82"/>
      <c r="D19" s="77">
        <v>6</v>
      </c>
      <c r="E19" s="77"/>
      <c r="F19" s="11"/>
      <c r="K19" s="11"/>
    </row>
    <row r="20" spans="2:25" s="3" customFormat="1" ht="12.75">
      <c r="B20" s="81" t="str">
        <f>'Road A'!G60</f>
        <v>Kubeška, CZE</v>
      </c>
      <c r="C20" s="81"/>
      <c r="D20" s="77"/>
      <c r="E20" s="51"/>
      <c r="F20" s="13"/>
      <c r="G20" s="2"/>
      <c r="H20" s="2"/>
      <c r="I20" s="51"/>
      <c r="J20" s="51"/>
      <c r="K20" s="13"/>
      <c r="L20" s="2"/>
      <c r="M20" s="2"/>
      <c r="N20" s="51"/>
      <c r="O20" s="51"/>
      <c r="P20" s="2"/>
      <c r="Q20" s="2"/>
      <c r="R20" s="2"/>
      <c r="S20" s="51"/>
      <c r="T20" s="51"/>
      <c r="U20" s="2"/>
      <c r="V20" s="2"/>
      <c r="W20" s="2"/>
      <c r="X20" s="51"/>
      <c r="Y20" s="51"/>
    </row>
    <row r="21" spans="2:11" ht="12.75">
      <c r="B21" s="11"/>
      <c r="C21" s="11"/>
      <c r="D21" s="9"/>
      <c r="F21" s="11"/>
      <c r="K21" s="11"/>
    </row>
    <row r="22" spans="1:25" s="3" customFormat="1" ht="12.75" customHeight="1">
      <c r="A22" s="15"/>
      <c r="B22" s="81" t="str">
        <f>'Road A'!C68</f>
        <v>Hoferka, CZE</v>
      </c>
      <c r="C22" s="81"/>
      <c r="D22" s="77">
        <v>6</v>
      </c>
      <c r="E22" s="51"/>
      <c r="F22" s="13"/>
      <c r="G22" s="2"/>
      <c r="H22" s="2"/>
      <c r="I22" s="51"/>
      <c r="J22" s="51"/>
      <c r="K22" s="13"/>
      <c r="L22" s="2"/>
      <c r="M22" s="2"/>
      <c r="N22" s="51"/>
      <c r="O22" s="51"/>
      <c r="P22" s="2"/>
      <c r="Q22" s="2"/>
      <c r="R22" s="2"/>
      <c r="S22" s="51"/>
      <c r="T22" s="51"/>
      <c r="U22" s="2"/>
      <c r="V22" s="2"/>
      <c r="W22" s="2"/>
      <c r="X22" s="51"/>
      <c r="Y22" s="51"/>
    </row>
    <row r="23" spans="1:11" ht="12.75" customHeight="1">
      <c r="A23" s="12"/>
      <c r="B23" s="82" t="s">
        <v>147</v>
      </c>
      <c r="C23" s="82" t="s">
        <v>37</v>
      </c>
      <c r="D23" s="77"/>
      <c r="E23" s="77"/>
      <c r="F23" s="11"/>
      <c r="K23" s="11"/>
    </row>
    <row r="24" spans="1:14" ht="12.75">
      <c r="A24" s="12"/>
      <c r="B24" s="82"/>
      <c r="C24" s="82"/>
      <c r="D24" s="77">
        <v>5</v>
      </c>
      <c r="E24" s="77"/>
      <c r="F24" s="11"/>
      <c r="G24" s="78" t="str">
        <f>IF(D22&gt;D24,B22,B25) IF(D24&gt;D22,B25,B22)</f>
        <v>Hoferka, CZE</v>
      </c>
      <c r="H24" s="78"/>
      <c r="I24" s="77">
        <v>7</v>
      </c>
      <c r="K24" s="11"/>
      <c r="L24" s="78" t="str">
        <f>'Road A'!L62</f>
        <v>Vedral, CZE</v>
      </c>
      <c r="M24" s="78"/>
      <c r="N24" s="77">
        <v>4</v>
      </c>
    </row>
    <row r="25" spans="1:25" s="3" customFormat="1" ht="12.75" customHeight="1">
      <c r="A25" s="15"/>
      <c r="B25" s="81" t="str">
        <f>'Road A'!G74</f>
        <v>Portunova, RUS</v>
      </c>
      <c r="C25" s="81"/>
      <c r="D25" s="77"/>
      <c r="E25" s="51"/>
      <c r="F25" s="13"/>
      <c r="G25" s="82" t="s">
        <v>107</v>
      </c>
      <c r="H25" s="87" t="s">
        <v>43</v>
      </c>
      <c r="I25" s="77"/>
      <c r="J25" s="77"/>
      <c r="K25" s="13"/>
      <c r="L25" s="87" t="s">
        <v>56</v>
      </c>
      <c r="M25" s="87" t="s">
        <v>47</v>
      </c>
      <c r="N25" s="77"/>
      <c r="O25" s="77"/>
      <c r="P25" s="2"/>
      <c r="Q25" s="2"/>
      <c r="R25" s="2"/>
      <c r="S25" s="51"/>
      <c r="T25" s="51"/>
      <c r="U25" s="2"/>
      <c r="V25" s="2"/>
      <c r="W25" s="2"/>
      <c r="X25" s="51"/>
      <c r="Y25" s="51"/>
    </row>
    <row r="26" spans="1:23" ht="12.75">
      <c r="A26" s="12"/>
      <c r="B26" s="11"/>
      <c r="C26" s="11"/>
      <c r="D26" s="9"/>
      <c r="F26" s="11"/>
      <c r="G26" s="82"/>
      <c r="H26" s="87"/>
      <c r="I26" s="77">
        <v>8</v>
      </c>
      <c r="J26" s="77"/>
      <c r="K26" s="11"/>
      <c r="L26" s="87"/>
      <c r="M26" s="87"/>
      <c r="N26" s="77">
        <v>7</v>
      </c>
      <c r="O26" s="77"/>
      <c r="P26" s="11"/>
      <c r="Q26" s="11"/>
      <c r="R26" s="11"/>
      <c r="S26" s="54"/>
      <c r="T26" s="54"/>
      <c r="U26" s="11"/>
      <c r="V26" s="11"/>
      <c r="W26" s="11"/>
    </row>
    <row r="27" spans="1:25" s="3" customFormat="1" ht="12.75" customHeight="1">
      <c r="A27" s="15"/>
      <c r="B27" s="78" t="str">
        <f>'Road A'!C70</f>
        <v>Hallström, SWE</v>
      </c>
      <c r="C27" s="78"/>
      <c r="D27" s="77">
        <v>5</v>
      </c>
      <c r="E27" s="51"/>
      <c r="F27" s="13"/>
      <c r="G27" s="78" t="str">
        <f>IF(D27&gt;D29,B27,B30) IF(D29&gt;D27,B30,B27)</f>
        <v>Hallström, SWE</v>
      </c>
      <c r="H27" s="78"/>
      <c r="I27" s="77"/>
      <c r="J27" s="51"/>
      <c r="K27" s="13"/>
      <c r="L27" s="78" t="str">
        <f>IF(I24&gt;I26,G24,G27) IF(I26&gt;I24,G27,G24)</f>
        <v>Hallström, SWE</v>
      </c>
      <c r="M27" s="78"/>
      <c r="N27" s="77"/>
      <c r="O27" s="51"/>
      <c r="P27" s="13"/>
      <c r="Q27" s="13"/>
      <c r="R27" s="13" t="s">
        <v>217</v>
      </c>
      <c r="S27" s="55"/>
      <c r="T27" s="55"/>
      <c r="U27" s="13"/>
      <c r="V27" s="13"/>
      <c r="W27" s="13"/>
      <c r="X27" s="51"/>
      <c r="Y27" s="51"/>
    </row>
    <row r="28" spans="1:23" ht="12.75" customHeight="1">
      <c r="A28" s="12"/>
      <c r="B28" s="82" t="s">
        <v>148</v>
      </c>
      <c r="C28" s="87" t="s">
        <v>38</v>
      </c>
      <c r="D28" s="77"/>
      <c r="E28" s="77"/>
      <c r="F28" s="11"/>
      <c r="K28" s="11"/>
      <c r="P28" s="11"/>
      <c r="Q28" s="11"/>
      <c r="R28" s="11"/>
      <c r="S28" s="54"/>
      <c r="T28" s="54"/>
      <c r="U28" s="11"/>
      <c r="V28" s="11"/>
      <c r="W28" s="11"/>
    </row>
    <row r="29" spans="1:24" ht="12.75">
      <c r="A29" s="12"/>
      <c r="B29" s="82"/>
      <c r="C29" s="87"/>
      <c r="D29" s="77">
        <v>3</v>
      </c>
      <c r="E29" s="77"/>
      <c r="F29" s="11"/>
      <c r="K29" s="11"/>
      <c r="Q29" s="78" t="str">
        <f>IF(N24&gt;N26,L24,L27) IF(N26&gt;N24,L27,L24)</f>
        <v>Hallström, SWE</v>
      </c>
      <c r="R29" s="78"/>
      <c r="S29" s="77">
        <v>3</v>
      </c>
      <c r="V29" s="78" t="str">
        <f>'Road A'!Q62</f>
        <v>Gallo, SVK</v>
      </c>
      <c r="W29" s="78"/>
      <c r="X29" s="77">
        <v>4</v>
      </c>
    </row>
    <row r="30" spans="1:25" s="3" customFormat="1" ht="12.75" customHeight="1">
      <c r="A30" s="15"/>
      <c r="B30" s="78" t="str">
        <f>'Road A'!G72</f>
        <v>Schöpp, GER</v>
      </c>
      <c r="C30" s="78"/>
      <c r="D30" s="77"/>
      <c r="E30" s="51"/>
      <c r="F30" s="13"/>
      <c r="G30" s="2"/>
      <c r="H30" s="2"/>
      <c r="I30" s="51"/>
      <c r="J30" s="51"/>
      <c r="K30" s="13"/>
      <c r="L30" s="2"/>
      <c r="M30" s="2"/>
      <c r="N30" s="51"/>
      <c r="O30" s="51"/>
      <c r="P30" s="2"/>
      <c r="Q30" s="87" t="s">
        <v>152</v>
      </c>
      <c r="R30" s="87" t="s">
        <v>50</v>
      </c>
      <c r="S30" s="77"/>
      <c r="T30" s="77"/>
      <c r="U30" s="2"/>
      <c r="V30" s="87" t="s">
        <v>154</v>
      </c>
      <c r="W30" s="87" t="s">
        <v>52</v>
      </c>
      <c r="X30" s="77"/>
      <c r="Y30" s="77"/>
    </row>
    <row r="31" spans="1:25" ht="12.75">
      <c r="A31" s="12"/>
      <c r="D31" s="9"/>
      <c r="F31" s="11"/>
      <c r="K31" s="11"/>
      <c r="Q31" s="87"/>
      <c r="R31" s="87"/>
      <c r="S31" s="77">
        <v>8</v>
      </c>
      <c r="T31" s="77"/>
      <c r="V31" s="87"/>
      <c r="W31" s="87"/>
      <c r="X31" s="77">
        <v>2</v>
      </c>
      <c r="Y31" s="77"/>
    </row>
    <row r="32" spans="1:25" s="3" customFormat="1" ht="12.75" customHeight="1">
      <c r="A32" s="15"/>
      <c r="B32" s="78" t="str">
        <f>'Road A'!C72</f>
        <v>Chaloupek, CZE</v>
      </c>
      <c r="C32" s="78"/>
      <c r="D32" s="77">
        <v>8</v>
      </c>
      <c r="E32" s="51"/>
      <c r="F32" s="13"/>
      <c r="G32" s="2"/>
      <c r="H32" s="2"/>
      <c r="I32" s="51"/>
      <c r="J32" s="51"/>
      <c r="K32" s="13"/>
      <c r="L32" s="2"/>
      <c r="M32" s="2"/>
      <c r="N32" s="51"/>
      <c r="O32" s="51"/>
      <c r="P32" s="2"/>
      <c r="Q32" s="78" t="str">
        <f>IF(N34&gt;N36,L34,L37) IF(N36&gt;N34,L37,L34)</f>
        <v>van Dorp, NED</v>
      </c>
      <c r="R32" s="78"/>
      <c r="S32" s="77"/>
      <c r="T32" s="51"/>
      <c r="U32" s="2"/>
      <c r="V32" s="78" t="str">
        <f>IF(S29&gt;S31,Q29,Q32) IF(S31&gt;S29,Q32,Q29)</f>
        <v>van Dorp, NED</v>
      </c>
      <c r="W32" s="78"/>
      <c r="X32" s="77"/>
      <c r="Y32" s="51"/>
    </row>
    <row r="33" spans="1:20" ht="12.75" customHeight="1">
      <c r="A33" s="12"/>
      <c r="B33" s="82" t="s">
        <v>149</v>
      </c>
      <c r="C33" s="87" t="s">
        <v>39</v>
      </c>
      <c r="D33" s="77"/>
      <c r="E33" s="77"/>
      <c r="F33" s="11"/>
      <c r="K33" s="11"/>
      <c r="P33" s="11"/>
      <c r="Q33" s="11"/>
      <c r="R33" s="11"/>
      <c r="S33" s="54"/>
      <c r="T33" s="54"/>
    </row>
    <row r="34" spans="1:20" ht="12.75">
      <c r="A34" s="12"/>
      <c r="B34" s="82"/>
      <c r="C34" s="87"/>
      <c r="D34" s="77">
        <v>3</v>
      </c>
      <c r="E34" s="77"/>
      <c r="F34" s="11"/>
      <c r="G34" s="78" t="str">
        <f>IF(D32&gt;D34,B32,B35) IF(D34&gt;D32,B35,B32)</f>
        <v>Chaloupek, CZE</v>
      </c>
      <c r="H34" s="78"/>
      <c r="I34" s="77">
        <v>2</v>
      </c>
      <c r="K34" s="11"/>
      <c r="L34" s="78" t="str">
        <f>'Road A'!L60</f>
        <v>van Dorp, NED</v>
      </c>
      <c r="M34" s="78"/>
      <c r="N34" s="77">
        <v>8</v>
      </c>
      <c r="P34" s="11"/>
      <c r="Q34" s="11"/>
      <c r="R34" s="11"/>
      <c r="S34" s="54"/>
      <c r="T34" s="54"/>
    </row>
    <row r="35" spans="1:25" s="3" customFormat="1" ht="12.75" customHeight="1">
      <c r="A35" s="15"/>
      <c r="B35" s="78" t="str">
        <f>'Road A'!G70</f>
        <v>Klímová, CZE</v>
      </c>
      <c r="C35" s="78"/>
      <c r="D35" s="77"/>
      <c r="E35" s="51"/>
      <c r="F35" s="13"/>
      <c r="G35" s="87" t="s">
        <v>104</v>
      </c>
      <c r="H35" s="87" t="s">
        <v>44</v>
      </c>
      <c r="I35" s="77"/>
      <c r="J35" s="77"/>
      <c r="K35" s="13"/>
      <c r="L35" s="87" t="s">
        <v>55</v>
      </c>
      <c r="M35" s="87" t="s">
        <v>48</v>
      </c>
      <c r="N35" s="77"/>
      <c r="O35" s="77"/>
      <c r="P35" s="13"/>
      <c r="Q35" s="13"/>
      <c r="R35" s="13"/>
      <c r="S35" s="55"/>
      <c r="T35" s="55"/>
      <c r="U35" s="2"/>
      <c r="V35" s="2"/>
      <c r="W35" s="2"/>
      <c r="X35" s="51"/>
      <c r="Y35" s="51"/>
    </row>
    <row r="36" spans="1:15" ht="12.75">
      <c r="A36" s="12"/>
      <c r="D36" s="9"/>
      <c r="F36" s="11"/>
      <c r="G36" s="87"/>
      <c r="H36" s="87"/>
      <c r="I36" s="77">
        <v>4</v>
      </c>
      <c r="J36" s="77"/>
      <c r="K36" s="11"/>
      <c r="L36" s="87"/>
      <c r="M36" s="87"/>
      <c r="N36" s="77">
        <v>2</v>
      </c>
      <c r="O36" s="77"/>
    </row>
    <row r="37" spans="1:25" s="3" customFormat="1" ht="12.75" customHeight="1">
      <c r="A37" s="15"/>
      <c r="B37" s="78" t="str">
        <f>'Road A'!C74</f>
        <v>repre. jun, CZE</v>
      </c>
      <c r="C37" s="78"/>
      <c r="D37" s="77">
        <v>2</v>
      </c>
      <c r="E37" s="51"/>
      <c r="F37" s="13"/>
      <c r="G37" s="78" t="str">
        <f>IF(D37&gt;D39,B37,B40) IF(D39&gt;D37,B40,B37)</f>
        <v>Šik, CZE</v>
      </c>
      <c r="H37" s="78"/>
      <c r="I37" s="77"/>
      <c r="J37" s="51"/>
      <c r="K37" s="13"/>
      <c r="L37" s="78" t="str">
        <f>IF(I34&gt;I36,G34,G37) IF(I36&gt;I34,G37,G34)</f>
        <v>Šik, CZE</v>
      </c>
      <c r="M37" s="78"/>
      <c r="N37" s="77"/>
      <c r="O37" s="51"/>
      <c r="P37" s="2"/>
      <c r="Q37" s="2"/>
      <c r="R37" s="2"/>
      <c r="S37" s="51"/>
      <c r="T37" s="51"/>
      <c r="U37" s="2"/>
      <c r="V37" s="2"/>
      <c r="W37" s="2"/>
      <c r="X37" s="51"/>
      <c r="Y37" s="51"/>
    </row>
    <row r="38" spans="1:5" ht="12.75" customHeight="1">
      <c r="A38" s="12"/>
      <c r="B38" s="87" t="s">
        <v>150</v>
      </c>
      <c r="C38" s="87" t="s">
        <v>40</v>
      </c>
      <c r="D38" s="77"/>
      <c r="E38" s="77"/>
    </row>
    <row r="39" spans="1:5" ht="12.75">
      <c r="A39" s="12"/>
      <c r="B39" s="87"/>
      <c r="C39" s="87"/>
      <c r="D39" s="77">
        <v>9</v>
      </c>
      <c r="E39" s="77"/>
    </row>
    <row r="40" spans="1:25" s="3" customFormat="1" ht="12.75">
      <c r="A40" s="15"/>
      <c r="B40" s="78" t="str">
        <f>'Road A'!G68</f>
        <v>Šik, CZE</v>
      </c>
      <c r="C40" s="78"/>
      <c r="D40" s="77"/>
      <c r="E40" s="51"/>
      <c r="F40" s="2"/>
      <c r="G40" s="2"/>
      <c r="H40" s="2"/>
      <c r="I40" s="51"/>
      <c r="J40" s="51"/>
      <c r="K40" s="2"/>
      <c r="L40" s="2"/>
      <c r="M40" s="2"/>
      <c r="N40" s="51"/>
      <c r="O40" s="51"/>
      <c r="P40" s="2"/>
      <c r="Q40" s="2"/>
      <c r="R40" s="2"/>
      <c r="S40" s="51"/>
      <c r="T40" s="51"/>
      <c r="U40" s="2"/>
      <c r="V40" s="2"/>
      <c r="W40" s="2"/>
      <c r="X40" s="51"/>
      <c r="Y40" s="51"/>
    </row>
    <row r="41" ht="12.75">
      <c r="A41" s="12"/>
    </row>
    <row r="45" spans="1:25" ht="12.75">
      <c r="A45" s="36"/>
      <c r="B45" s="37"/>
      <c r="C45" s="37"/>
      <c r="D45" s="37"/>
      <c r="E45" s="52"/>
      <c r="F45" s="37"/>
      <c r="G45" s="37"/>
      <c r="H45" s="37"/>
      <c r="I45" s="52"/>
      <c r="J45" s="52"/>
      <c r="K45" s="37"/>
      <c r="L45" s="37"/>
      <c r="M45" s="37"/>
      <c r="N45" s="52"/>
      <c r="O45" s="52"/>
      <c r="P45" s="37"/>
      <c r="Q45" s="37"/>
      <c r="R45" s="37"/>
      <c r="S45" s="52"/>
      <c r="T45" s="52"/>
      <c r="U45" s="37"/>
      <c r="V45" s="37"/>
      <c r="W45" s="37"/>
      <c r="X45" s="52"/>
      <c r="Y45" s="52"/>
    </row>
    <row r="51" spans="3:25" ht="12.75">
      <c r="C51" s="39"/>
      <c r="D51" s="39"/>
      <c r="E51" s="53"/>
      <c r="F51" s="39"/>
      <c r="G51" s="39"/>
      <c r="H51" s="39"/>
      <c r="I51" s="53"/>
      <c r="J51" s="53"/>
      <c r="K51" s="39"/>
      <c r="L51" s="39"/>
      <c r="M51" s="39"/>
      <c r="N51" s="53"/>
      <c r="O51" s="53"/>
      <c r="P51" s="39"/>
      <c r="Q51" s="39"/>
      <c r="R51" s="39"/>
      <c r="S51" s="53"/>
      <c r="T51" s="53"/>
      <c r="U51" s="39"/>
      <c r="V51" s="39"/>
      <c r="W51" s="39"/>
      <c r="X51" s="53"/>
      <c r="Y51" s="53"/>
    </row>
    <row r="52" spans="3:25" ht="12.75">
      <c r="C52" s="39"/>
      <c r="D52" s="39"/>
      <c r="E52" s="53"/>
      <c r="F52" s="39"/>
      <c r="G52" s="39"/>
      <c r="H52" s="39"/>
      <c r="I52" s="53"/>
      <c r="J52" s="53"/>
      <c r="K52" s="39"/>
      <c r="L52" s="39"/>
      <c r="M52" s="39"/>
      <c r="N52" s="53"/>
      <c r="O52" s="53"/>
      <c r="P52" s="39"/>
      <c r="Q52" s="39"/>
      <c r="R52" s="39"/>
      <c r="S52" s="53"/>
      <c r="T52" s="53"/>
      <c r="U52" s="39"/>
      <c r="V52" s="41" t="s">
        <v>190</v>
      </c>
      <c r="W52" s="41" t="s">
        <v>191</v>
      </c>
      <c r="X52" s="53"/>
      <c r="Y52" s="53"/>
    </row>
    <row r="53" spans="3:25" ht="12.75">
      <c r="C53" s="41" t="s">
        <v>192</v>
      </c>
      <c r="D53" s="39"/>
      <c r="E53" s="53"/>
      <c r="F53" s="39"/>
      <c r="G53" s="39"/>
      <c r="H53" s="42">
        <v>0.8263888888888888</v>
      </c>
      <c r="I53" s="53"/>
      <c r="J53" s="53"/>
      <c r="K53" s="39"/>
      <c r="L53" s="42">
        <v>0.3333333333333333</v>
      </c>
      <c r="M53" s="39"/>
      <c r="N53" s="53"/>
      <c r="O53" s="53"/>
      <c r="P53" s="39"/>
      <c r="Q53" s="42">
        <v>0.5208333333333334</v>
      </c>
      <c r="R53" s="39"/>
      <c r="S53" s="53"/>
      <c r="T53" s="53"/>
      <c r="U53" s="39"/>
      <c r="V53" s="42">
        <v>0.7326388888888888</v>
      </c>
      <c r="W53" s="42">
        <v>0.7326388888888888</v>
      </c>
      <c r="X53" s="53"/>
      <c r="Y53" s="53"/>
    </row>
    <row r="54" spans="3:25" ht="12.75">
      <c r="C54" s="39"/>
      <c r="D54" s="39"/>
      <c r="E54" s="53"/>
      <c r="F54" s="39"/>
      <c r="G54" s="39"/>
      <c r="H54" s="39"/>
      <c r="I54" s="53"/>
      <c r="J54" s="53"/>
      <c r="K54" s="39"/>
      <c r="L54" s="39"/>
      <c r="M54" s="39"/>
      <c r="N54" s="53"/>
      <c r="O54" s="53"/>
      <c r="P54" s="39"/>
      <c r="Q54" s="39"/>
      <c r="R54" s="39"/>
      <c r="S54" s="53"/>
      <c r="T54" s="53"/>
      <c r="U54" s="39"/>
      <c r="V54" s="39"/>
      <c r="W54" s="39"/>
      <c r="X54" s="53"/>
      <c r="Y54" s="53"/>
    </row>
    <row r="55" spans="3:25" ht="12.75">
      <c r="C55" s="39"/>
      <c r="D55" s="39"/>
      <c r="E55" s="53"/>
      <c r="F55" s="39"/>
      <c r="G55" s="39"/>
      <c r="H55" s="39"/>
      <c r="I55" s="53"/>
      <c r="J55" s="53"/>
      <c r="K55" s="39"/>
      <c r="L55" s="39"/>
      <c r="M55" s="39"/>
      <c r="N55" s="53"/>
      <c r="O55" s="53"/>
      <c r="P55" s="39"/>
      <c r="Q55" s="39"/>
      <c r="R55" s="39"/>
      <c r="S55" s="53"/>
      <c r="T55" s="53"/>
      <c r="U55" s="39"/>
      <c r="V55" s="39"/>
      <c r="W55" s="39"/>
      <c r="X55" s="53"/>
      <c r="Y55" s="53"/>
    </row>
    <row r="56" spans="3:25" ht="12.75">
      <c r="C56" s="39" t="str">
        <f>IF(D2&lt;D4,B2,B5) IF(D4&lt;D2,B5,B2)</f>
        <v>Málková, CZE</v>
      </c>
      <c r="D56" s="39" t="s">
        <v>193</v>
      </c>
      <c r="E56" s="53"/>
      <c r="F56" s="39"/>
      <c r="G56" s="39"/>
      <c r="H56" s="39" t="str">
        <f>IF(I4&lt;I6,G4,G7) IF(I6&lt;I4,G7,G4)</f>
        <v>Hradec, CZE</v>
      </c>
      <c r="I56" s="53" t="s">
        <v>201</v>
      </c>
      <c r="J56" s="53"/>
      <c r="K56" s="39"/>
      <c r="L56" s="39" t="str">
        <f>IF(N4&lt;N6,L4,L7) IF(N6&lt;N4,L7,L4)</f>
        <v>Palancsa, HUN</v>
      </c>
      <c r="M56" s="39" t="s">
        <v>205</v>
      </c>
      <c r="N56" s="53"/>
      <c r="O56" s="53"/>
      <c r="P56" s="39"/>
      <c r="Q56" s="39" t="str">
        <f>IF(S9&lt;S11,Q9,Q12) IF(S11&lt;S9,Q12,Q9)</f>
        <v>Kubešková, CZE</v>
      </c>
      <c r="R56" s="39" t="s">
        <v>209</v>
      </c>
      <c r="S56" s="53"/>
      <c r="T56" s="53"/>
      <c r="U56" s="39"/>
      <c r="V56" s="39" t="str">
        <f>IF(X9&lt;X11,V9,V12) IF(X11&lt;X9,V12,V9)</f>
        <v>Husain, CAN</v>
      </c>
      <c r="W56" s="39" t="str">
        <f>IF(X9&gt;X11,V9,V12) IF(X11&gt;X9,V12,V9)</f>
        <v>Baumann, GER</v>
      </c>
      <c r="X56" s="53" t="s">
        <v>211</v>
      </c>
      <c r="Y56" s="53"/>
    </row>
    <row r="57" spans="3:25" ht="12.75">
      <c r="C57" s="39"/>
      <c r="D57" s="39"/>
      <c r="E57" s="53"/>
      <c r="F57" s="39"/>
      <c r="G57" s="39"/>
      <c r="H57" s="39"/>
      <c r="I57" s="53"/>
      <c r="J57" s="53"/>
      <c r="K57" s="39"/>
      <c r="L57" s="39"/>
      <c r="M57" s="39"/>
      <c r="N57" s="53"/>
      <c r="O57" s="53"/>
      <c r="P57" s="39"/>
      <c r="Q57" s="39"/>
      <c r="R57" s="39"/>
      <c r="S57" s="53"/>
      <c r="T57" s="53"/>
      <c r="U57" s="39"/>
      <c r="V57" s="39"/>
      <c r="W57" s="39"/>
      <c r="X57" s="53"/>
      <c r="Y57" s="53"/>
    </row>
    <row r="58" spans="3:25" ht="12.75">
      <c r="C58" s="39" t="str">
        <f>IF(D7&lt;D9,B7,B10) IF(D9&lt;D7,B10,B7)</f>
        <v>R. Klíma, CZE</v>
      </c>
      <c r="D58" s="39" t="s">
        <v>194</v>
      </c>
      <c r="E58" s="53"/>
      <c r="F58" s="39"/>
      <c r="G58" s="39"/>
      <c r="H58" s="39" t="str">
        <f>IF(I14&lt;I16,G14,G17) IF(I16&lt;I14,G17,G14)</f>
        <v>Grønbech, DEN</v>
      </c>
      <c r="I58" s="53" t="s">
        <v>202</v>
      </c>
      <c r="J58" s="53"/>
      <c r="K58" s="39"/>
      <c r="L58" s="39" t="str">
        <f>IF(N14&lt;N16,L14,L17) IF(N16&lt;N14,L17,L14)</f>
        <v>Kubeška, CZE</v>
      </c>
      <c r="M58" s="39" t="s">
        <v>206</v>
      </c>
      <c r="N58" s="53"/>
      <c r="O58" s="53"/>
      <c r="P58" s="39"/>
      <c r="Q58" s="39" t="str">
        <f>IF(S29&lt;S31,Q29,Q32) IF(S31&lt;S29,Q32,Q29)</f>
        <v>Hallström, SWE</v>
      </c>
      <c r="R58" s="39" t="s">
        <v>210</v>
      </c>
      <c r="S58" s="53"/>
      <c r="T58" s="53"/>
      <c r="U58" s="39"/>
      <c r="V58" s="39" t="str">
        <f>IF(X29&lt;X31,V29,V32) IF(X31&lt;X29,V32,V29)</f>
        <v>van Dorp, NED</v>
      </c>
      <c r="W58" s="39" t="str">
        <f>IF(X29&gt;X31,V29,V32) IF(X31&gt;X29,V32,V29)</f>
        <v>Gallo, SVK</v>
      </c>
      <c r="X58" s="53" t="s">
        <v>212</v>
      </c>
      <c r="Y58" s="53"/>
    </row>
    <row r="59" spans="3:25" ht="12.75">
      <c r="C59" s="39"/>
      <c r="D59" s="39"/>
      <c r="E59" s="53"/>
      <c r="F59" s="39"/>
      <c r="G59" s="39"/>
      <c r="H59" s="39"/>
      <c r="I59" s="53"/>
      <c r="J59" s="53"/>
      <c r="K59" s="39"/>
      <c r="L59" s="39"/>
      <c r="M59" s="39"/>
      <c r="N59" s="53"/>
      <c r="O59" s="53"/>
      <c r="P59" s="39"/>
      <c r="Q59" s="39"/>
      <c r="R59" s="39"/>
      <c r="S59" s="53"/>
      <c r="T59" s="53"/>
      <c r="U59" s="39"/>
      <c r="V59" s="39"/>
      <c r="W59" s="39"/>
      <c r="X59" s="53"/>
      <c r="Y59" s="53"/>
    </row>
    <row r="60" spans="3:25" ht="12.75">
      <c r="C60" s="39" t="str">
        <f>IF(D12&lt;D14,B12,B15) IF(D14&lt;D12,B15,B12)</f>
        <v>Demkina, RUS</v>
      </c>
      <c r="D60" s="39" t="s">
        <v>195</v>
      </c>
      <c r="E60" s="53"/>
      <c r="F60" s="39"/>
      <c r="G60" s="39"/>
      <c r="H60" s="39" t="str">
        <f>IF(I24&lt;I26,G24,G27) IF(I26&lt;I24,G27,G24)</f>
        <v>Hoferka, CZE</v>
      </c>
      <c r="I60" s="53" t="s">
        <v>203</v>
      </c>
      <c r="J60" s="53"/>
      <c r="K60" s="39"/>
      <c r="L60" s="39" t="str">
        <f>IF(N24&lt;N26,L24,L27) IF(N26&lt;N24,L27,L24)</f>
        <v>Vedral, CZE</v>
      </c>
      <c r="M60" s="39" t="s">
        <v>207</v>
      </c>
      <c r="N60" s="53"/>
      <c r="O60" s="53"/>
      <c r="P60" s="39"/>
      <c r="Q60" s="39"/>
      <c r="R60" s="39"/>
      <c r="S60" s="53"/>
      <c r="T60" s="53"/>
      <c r="U60" s="39"/>
      <c r="V60" s="39"/>
      <c r="W60" s="39"/>
      <c r="X60" s="53"/>
      <c r="Y60" s="53"/>
    </row>
    <row r="61" spans="3:25" ht="12.75">
      <c r="C61" s="39"/>
      <c r="D61" s="39"/>
      <c r="E61" s="53"/>
      <c r="F61" s="39"/>
      <c r="G61" s="39"/>
      <c r="H61" s="39"/>
      <c r="I61" s="53"/>
      <c r="J61" s="53"/>
      <c r="K61" s="39"/>
      <c r="L61" s="39"/>
      <c r="M61" s="39"/>
      <c r="N61" s="53"/>
      <c r="O61" s="53"/>
      <c r="P61" s="39"/>
      <c r="Q61" s="39"/>
      <c r="R61" s="39"/>
      <c r="S61" s="53"/>
      <c r="T61" s="53"/>
      <c r="U61" s="39"/>
      <c r="V61" s="39"/>
      <c r="W61" s="39"/>
      <c r="X61" s="53"/>
      <c r="Y61" s="53"/>
    </row>
    <row r="62" spans="3:25" ht="25.5">
      <c r="C62" s="39" t="str">
        <f>IF(D17&lt;D19,B17,B20) IF(D19&lt;D17,B20,B17)</f>
        <v>Muskatewitz, GER</v>
      </c>
      <c r="D62" s="39" t="s">
        <v>196</v>
      </c>
      <c r="E62" s="53"/>
      <c r="F62" s="39"/>
      <c r="G62" s="39"/>
      <c r="H62" s="39" t="str">
        <f>IF(I34&lt;I36,G34,G37) IF(I36&lt;I34,G37,G34)</f>
        <v>Chaloupek, CZE</v>
      </c>
      <c r="I62" s="53" t="s">
        <v>204</v>
      </c>
      <c r="J62" s="53"/>
      <c r="K62" s="39"/>
      <c r="L62" s="39" t="str">
        <f>IF(N34&lt;N36,L34,L37) IF(N36&lt;N34,L37,L34)</f>
        <v>Šik, CZE</v>
      </c>
      <c r="M62" s="39" t="s">
        <v>208</v>
      </c>
      <c r="N62" s="53"/>
      <c r="O62" s="53"/>
      <c r="P62" s="39"/>
      <c r="Q62" s="39"/>
      <c r="R62" s="39"/>
      <c r="S62" s="53"/>
      <c r="T62" s="53"/>
      <c r="U62" s="39"/>
      <c r="V62" s="39"/>
      <c r="W62" s="39"/>
      <c r="X62" s="53"/>
      <c r="Y62" s="53"/>
    </row>
    <row r="63" spans="3:25" ht="12.75">
      <c r="C63" s="39"/>
      <c r="D63" s="39"/>
      <c r="E63" s="53"/>
      <c r="F63" s="39"/>
      <c r="G63" s="39"/>
      <c r="H63" s="39"/>
      <c r="I63" s="53"/>
      <c r="J63" s="53"/>
      <c r="K63" s="39"/>
      <c r="L63" s="39"/>
      <c r="M63" s="39"/>
      <c r="N63" s="53"/>
      <c r="O63" s="53"/>
      <c r="P63" s="39"/>
      <c r="Q63" s="39"/>
      <c r="R63" s="39"/>
      <c r="S63" s="53"/>
      <c r="T63" s="53"/>
      <c r="U63" s="39"/>
      <c r="V63" s="39"/>
      <c r="W63" s="39"/>
      <c r="X63" s="53"/>
      <c r="Y63" s="53"/>
    </row>
    <row r="64" spans="3:25" ht="25.5">
      <c r="C64" s="39" t="str">
        <f>IF(D22&lt;D24,B22,B25) IF(D24&lt;D22,B25,B22)</f>
        <v>Portunova, RUS</v>
      </c>
      <c r="D64" s="39" t="s">
        <v>197</v>
      </c>
      <c r="E64" s="53"/>
      <c r="F64" s="39"/>
      <c r="G64" s="39"/>
      <c r="H64" s="39"/>
      <c r="I64" s="53"/>
      <c r="J64" s="53"/>
      <c r="K64" s="39"/>
      <c r="L64" s="39"/>
      <c r="M64" s="39"/>
      <c r="N64" s="53"/>
      <c r="O64" s="53"/>
      <c r="P64" s="39"/>
      <c r="Q64" s="39"/>
      <c r="R64" s="39"/>
      <c r="S64" s="53"/>
      <c r="T64" s="53"/>
      <c r="U64" s="39"/>
      <c r="V64" s="39"/>
      <c r="W64" s="39"/>
      <c r="X64" s="53"/>
      <c r="Y64" s="53"/>
    </row>
    <row r="65" spans="3:25" ht="12.75">
      <c r="C65" s="39"/>
      <c r="D65" s="39"/>
      <c r="E65" s="53"/>
      <c r="F65" s="39"/>
      <c r="G65" s="39"/>
      <c r="H65" s="39"/>
      <c r="I65" s="53"/>
      <c r="J65" s="53"/>
      <c r="K65" s="39"/>
      <c r="L65" s="39"/>
      <c r="M65" s="39"/>
      <c r="N65" s="53"/>
      <c r="O65" s="53"/>
      <c r="P65" s="39"/>
      <c r="Q65" s="39"/>
      <c r="R65" s="39"/>
      <c r="S65" s="53"/>
      <c r="T65" s="53"/>
      <c r="U65" s="39"/>
      <c r="V65" s="39"/>
      <c r="W65" s="39"/>
      <c r="X65" s="53"/>
      <c r="Y65" s="53"/>
    </row>
    <row r="66" spans="3:25" ht="12.75">
      <c r="C66" s="39" t="str">
        <f>IF(D27&lt;D29,B27,B30) IF(D29&lt;D27,B30,B27)</f>
        <v>Schöpp, GER</v>
      </c>
      <c r="D66" s="39" t="s">
        <v>198</v>
      </c>
      <c r="E66" s="53"/>
      <c r="F66" s="39"/>
      <c r="G66" s="39"/>
      <c r="H66" s="39"/>
      <c r="I66" s="53"/>
      <c r="J66" s="53"/>
      <c r="K66" s="39"/>
      <c r="L66" s="39"/>
      <c r="M66" s="39"/>
      <c r="N66" s="53"/>
      <c r="O66" s="53"/>
      <c r="P66" s="39"/>
      <c r="Q66" s="39"/>
      <c r="R66" s="39"/>
      <c r="S66" s="53"/>
      <c r="T66" s="53"/>
      <c r="U66" s="39"/>
      <c r="V66" s="39"/>
      <c r="W66" s="39"/>
      <c r="X66" s="53"/>
      <c r="Y66" s="53"/>
    </row>
    <row r="67" spans="3:25" ht="12.75">
      <c r="C67" s="39"/>
      <c r="D67" s="39"/>
      <c r="E67" s="53"/>
      <c r="F67" s="39"/>
      <c r="G67" s="39"/>
      <c r="H67" s="39"/>
      <c r="I67" s="53"/>
      <c r="J67" s="53"/>
      <c r="K67" s="39"/>
      <c r="L67" s="39"/>
      <c r="M67" s="39"/>
      <c r="N67" s="53"/>
      <c r="O67" s="53"/>
      <c r="P67" s="39"/>
      <c r="Q67" s="39"/>
      <c r="R67" s="39"/>
      <c r="S67" s="53"/>
      <c r="T67" s="53"/>
      <c r="U67" s="39"/>
      <c r="V67" s="39"/>
      <c r="W67" s="39"/>
      <c r="X67" s="53"/>
      <c r="Y67" s="53"/>
    </row>
    <row r="68" spans="3:25" ht="12.75">
      <c r="C68" s="39" t="str">
        <f>IF(D32&lt;D34,B32,B35) IF(D34&lt;D32,B35,B32)</f>
        <v>Klímová, CZE</v>
      </c>
      <c r="D68" s="39" t="s">
        <v>199</v>
      </c>
      <c r="E68" s="53"/>
      <c r="F68" s="39"/>
      <c r="G68" s="39"/>
      <c r="H68" s="39"/>
      <c r="I68" s="53"/>
      <c r="J68" s="53"/>
      <c r="K68" s="39"/>
      <c r="L68" s="39"/>
      <c r="M68" s="39"/>
      <c r="N68" s="53"/>
      <c r="O68" s="53"/>
      <c r="P68" s="39"/>
      <c r="Q68" s="39"/>
      <c r="R68" s="39"/>
      <c r="S68" s="53"/>
      <c r="T68" s="53"/>
      <c r="U68" s="39"/>
      <c r="V68" s="39"/>
      <c r="W68" s="39"/>
      <c r="X68" s="53"/>
      <c r="Y68" s="53"/>
    </row>
    <row r="69" spans="3:25" ht="12.75">
      <c r="C69" s="39"/>
      <c r="D69" s="39"/>
      <c r="E69" s="53"/>
      <c r="F69" s="39"/>
      <c r="G69" s="39"/>
      <c r="H69" s="39"/>
      <c r="I69" s="53"/>
      <c r="J69" s="53"/>
      <c r="K69" s="39"/>
      <c r="L69" s="39"/>
      <c r="M69" s="39"/>
      <c r="N69" s="53"/>
      <c r="O69" s="53"/>
      <c r="P69" s="39"/>
      <c r="Q69" s="39"/>
      <c r="R69" s="39"/>
      <c r="S69" s="53"/>
      <c r="T69" s="53"/>
      <c r="U69" s="39"/>
      <c r="V69" s="39"/>
      <c r="W69" s="39"/>
      <c r="X69" s="53"/>
      <c r="Y69" s="53"/>
    </row>
    <row r="70" spans="3:25" ht="12.75">
      <c r="C70" s="39" t="str">
        <f>IF(D37&lt;D39,B37,B40) IF(D39&lt;D37,B40,B37)</f>
        <v>repre. jun, CZE</v>
      </c>
      <c r="D70" s="39" t="s">
        <v>200</v>
      </c>
      <c r="E70" s="53"/>
      <c r="F70" s="39"/>
      <c r="G70" s="39"/>
      <c r="H70" s="39"/>
      <c r="I70" s="53"/>
      <c r="J70" s="53"/>
      <c r="K70" s="39"/>
      <c r="L70" s="39"/>
      <c r="M70" s="39"/>
      <c r="N70" s="53"/>
      <c r="O70" s="53"/>
      <c r="P70" s="39"/>
      <c r="Q70" s="39"/>
      <c r="R70" s="39"/>
      <c r="S70" s="53"/>
      <c r="T70" s="53"/>
      <c r="U70" s="39"/>
      <c r="V70" s="39"/>
      <c r="W70" s="39"/>
      <c r="X70" s="53"/>
      <c r="Y70" s="53"/>
    </row>
    <row r="71" spans="3:25" ht="12.75">
      <c r="C71" s="39"/>
      <c r="D71" s="39"/>
      <c r="E71" s="53"/>
      <c r="F71" s="39"/>
      <c r="G71" s="39"/>
      <c r="H71" s="39"/>
      <c r="I71" s="53"/>
      <c r="J71" s="53"/>
      <c r="K71" s="39"/>
      <c r="L71" s="39"/>
      <c r="M71" s="39"/>
      <c r="N71" s="53"/>
      <c r="O71" s="53"/>
      <c r="P71" s="39"/>
      <c r="Q71" s="39"/>
      <c r="R71" s="39"/>
      <c r="S71" s="53"/>
      <c r="T71" s="53"/>
      <c r="U71" s="39"/>
      <c r="V71" s="39"/>
      <c r="W71" s="39"/>
      <c r="X71" s="53"/>
      <c r="Y71" s="53"/>
    </row>
    <row r="72" spans="3:25" ht="12.75">
      <c r="C72" s="39"/>
      <c r="D72" s="39"/>
      <c r="E72" s="53"/>
      <c r="F72" s="39"/>
      <c r="G72" s="39"/>
      <c r="H72" s="39"/>
      <c r="I72" s="53"/>
      <c r="J72" s="53"/>
      <c r="K72" s="39"/>
      <c r="L72" s="39"/>
      <c r="M72" s="39"/>
      <c r="N72" s="53"/>
      <c r="O72" s="53"/>
      <c r="P72" s="39"/>
      <c r="Q72" s="39"/>
      <c r="R72" s="39"/>
      <c r="S72" s="53"/>
      <c r="T72" s="53"/>
      <c r="U72" s="39"/>
      <c r="V72" s="39"/>
      <c r="W72" s="39"/>
      <c r="X72" s="53"/>
      <c r="Y72" s="53"/>
    </row>
    <row r="73" spans="3:25" ht="12.75">
      <c r="C73" s="39"/>
      <c r="D73" s="39"/>
      <c r="E73" s="53"/>
      <c r="F73" s="39"/>
      <c r="G73" s="39"/>
      <c r="H73" s="39"/>
      <c r="I73" s="53"/>
      <c r="J73" s="53"/>
      <c r="K73" s="39"/>
      <c r="L73" s="39"/>
      <c r="M73" s="39"/>
      <c r="N73" s="53"/>
      <c r="O73" s="53"/>
      <c r="P73" s="39"/>
      <c r="Q73" s="39"/>
      <c r="R73" s="39"/>
      <c r="S73" s="53"/>
      <c r="T73" s="53"/>
      <c r="U73" s="39"/>
      <c r="V73" s="39"/>
      <c r="W73" s="39"/>
      <c r="X73" s="53"/>
      <c r="Y73" s="53"/>
    </row>
    <row r="74" spans="3:25" ht="12.75">
      <c r="C74" s="39"/>
      <c r="D74" s="39"/>
      <c r="E74" s="53"/>
      <c r="F74" s="39"/>
      <c r="G74" s="39"/>
      <c r="H74" s="39"/>
      <c r="I74" s="53"/>
      <c r="J74" s="53"/>
      <c r="K74" s="39"/>
      <c r="L74" s="39"/>
      <c r="M74" s="39"/>
      <c r="N74" s="53"/>
      <c r="O74" s="53"/>
      <c r="P74" s="39"/>
      <c r="Q74" s="39"/>
      <c r="R74" s="39"/>
      <c r="S74" s="53"/>
      <c r="T74" s="53"/>
      <c r="U74" s="39"/>
      <c r="V74" s="39"/>
      <c r="W74" s="39"/>
      <c r="X74" s="53"/>
      <c r="Y74" s="53"/>
    </row>
    <row r="75" spans="3:25" ht="12.75">
      <c r="C75" s="39"/>
      <c r="D75" s="39"/>
      <c r="E75" s="53"/>
      <c r="F75" s="39"/>
      <c r="G75" s="39"/>
      <c r="H75" s="39"/>
      <c r="I75" s="53"/>
      <c r="J75" s="53"/>
      <c r="K75" s="39"/>
      <c r="L75" s="39"/>
      <c r="M75" s="39"/>
      <c r="N75" s="53"/>
      <c r="O75" s="53"/>
      <c r="P75" s="39"/>
      <c r="Q75" s="39"/>
      <c r="R75" s="39"/>
      <c r="S75" s="53"/>
      <c r="T75" s="53"/>
      <c r="U75" s="39"/>
      <c r="V75" s="39"/>
      <c r="W75" s="39"/>
      <c r="X75" s="53"/>
      <c r="Y75" s="53"/>
    </row>
    <row r="76" spans="3:25" ht="12.75">
      <c r="C76" s="39"/>
      <c r="D76" s="39"/>
      <c r="E76" s="53"/>
      <c r="F76" s="39"/>
      <c r="G76" s="39"/>
      <c r="H76" s="39"/>
      <c r="I76" s="53"/>
      <c r="J76" s="53"/>
      <c r="K76" s="39"/>
      <c r="L76" s="39"/>
      <c r="M76" s="39"/>
      <c r="N76" s="53"/>
      <c r="O76" s="53"/>
      <c r="P76" s="39"/>
      <c r="Q76" s="39"/>
      <c r="R76" s="39"/>
      <c r="S76" s="53"/>
      <c r="T76" s="53"/>
      <c r="U76" s="39"/>
      <c r="V76" s="39"/>
      <c r="W76" s="39"/>
      <c r="X76" s="53"/>
      <c r="Y76" s="53"/>
    </row>
    <row r="77" spans="3:25" ht="12.75">
      <c r="C77" s="39"/>
      <c r="D77" s="39"/>
      <c r="E77" s="53"/>
      <c r="F77" s="39"/>
      <c r="G77" s="39"/>
      <c r="H77" s="39"/>
      <c r="I77" s="53"/>
      <c r="J77" s="53"/>
      <c r="K77" s="39"/>
      <c r="L77" s="39"/>
      <c r="M77" s="39"/>
      <c r="N77" s="53"/>
      <c r="O77" s="53"/>
      <c r="P77" s="39"/>
      <c r="Q77" s="39"/>
      <c r="R77" s="39"/>
      <c r="S77" s="53"/>
      <c r="T77" s="53"/>
      <c r="U77" s="39"/>
      <c r="V77" s="39"/>
      <c r="W77" s="39"/>
      <c r="X77" s="53"/>
      <c r="Y77" s="53"/>
    </row>
    <row r="78" spans="3:25" ht="12.75">
      <c r="C78" s="39"/>
      <c r="D78" s="39"/>
      <c r="E78" s="53"/>
      <c r="F78" s="39"/>
      <c r="G78" s="39"/>
      <c r="H78" s="39"/>
      <c r="I78" s="53"/>
      <c r="J78" s="53"/>
      <c r="K78" s="39"/>
      <c r="L78" s="39"/>
      <c r="M78" s="39"/>
      <c r="N78" s="53"/>
      <c r="O78" s="53"/>
      <c r="P78" s="39"/>
      <c r="Q78" s="39"/>
      <c r="R78" s="39"/>
      <c r="S78" s="53"/>
      <c r="T78" s="53"/>
      <c r="U78" s="39"/>
      <c r="V78" s="39"/>
      <c r="W78" s="39"/>
      <c r="X78" s="53"/>
      <c r="Y78" s="53"/>
    </row>
  </sheetData>
  <sheetProtection/>
  <mergeCells count="140">
    <mergeCell ref="B2:C2"/>
    <mergeCell ref="D2:D3"/>
    <mergeCell ref="B3:B4"/>
    <mergeCell ref="C3:C4"/>
    <mergeCell ref="B7:C7"/>
    <mergeCell ref="B8:B9"/>
    <mergeCell ref="C8:C9"/>
    <mergeCell ref="B5:C5"/>
    <mergeCell ref="N4:N5"/>
    <mergeCell ref="L5:L6"/>
    <mergeCell ref="J5:J6"/>
    <mergeCell ref="I6:I7"/>
    <mergeCell ref="I4:I5"/>
    <mergeCell ref="T10:T11"/>
    <mergeCell ref="Q9:R9"/>
    <mergeCell ref="S9:S10"/>
    <mergeCell ref="L4:M4"/>
    <mergeCell ref="G5:G6"/>
    <mergeCell ref="H5:H6"/>
    <mergeCell ref="D4:D5"/>
    <mergeCell ref="G4:H4"/>
    <mergeCell ref="E3:E4"/>
    <mergeCell ref="D7:D8"/>
    <mergeCell ref="G7:H7"/>
    <mergeCell ref="E8:E9"/>
    <mergeCell ref="B10:C10"/>
    <mergeCell ref="Q10:Q11"/>
    <mergeCell ref="R10:R11"/>
    <mergeCell ref="D9:D10"/>
    <mergeCell ref="S11:S12"/>
    <mergeCell ref="B12:C12"/>
    <mergeCell ref="D12:D13"/>
    <mergeCell ref="Q12:R12"/>
    <mergeCell ref="B13:B14"/>
    <mergeCell ref="C13:C14"/>
    <mergeCell ref="E13:E14"/>
    <mergeCell ref="G14:H14"/>
    <mergeCell ref="I14:I15"/>
    <mergeCell ref="H15:H16"/>
    <mergeCell ref="D14:D15"/>
    <mergeCell ref="B23:B24"/>
    <mergeCell ref="C23:C24"/>
    <mergeCell ref="E23:E24"/>
    <mergeCell ref="B20:C20"/>
    <mergeCell ref="B22:C22"/>
    <mergeCell ref="B15:C15"/>
    <mergeCell ref="D22:D23"/>
    <mergeCell ref="D19:D20"/>
    <mergeCell ref="D17:D18"/>
    <mergeCell ref="G17:H17"/>
    <mergeCell ref="B18:B19"/>
    <mergeCell ref="C18:C19"/>
    <mergeCell ref="E18:E19"/>
    <mergeCell ref="B30:C30"/>
    <mergeCell ref="Q30:Q31"/>
    <mergeCell ref="J15:J16"/>
    <mergeCell ref="I16:I17"/>
    <mergeCell ref="G15:G16"/>
    <mergeCell ref="B17:C17"/>
    <mergeCell ref="C28:C29"/>
    <mergeCell ref="E28:E29"/>
    <mergeCell ref="I24:I25"/>
    <mergeCell ref="B25:C25"/>
    <mergeCell ref="J25:J26"/>
    <mergeCell ref="I26:I27"/>
    <mergeCell ref="B27:C27"/>
    <mergeCell ref="D27:D28"/>
    <mergeCell ref="G27:H27"/>
    <mergeCell ref="B28:B29"/>
    <mergeCell ref="G25:G26"/>
    <mergeCell ref="H25:H26"/>
    <mergeCell ref="D24:D25"/>
    <mergeCell ref="G24:H24"/>
    <mergeCell ref="E33:E34"/>
    <mergeCell ref="G34:H34"/>
    <mergeCell ref="H35:H36"/>
    <mergeCell ref="D34:D35"/>
    <mergeCell ref="Q29:R29"/>
    <mergeCell ref="S29:S30"/>
    <mergeCell ref="R30:R31"/>
    <mergeCell ref="D29:D30"/>
    <mergeCell ref="T30:T31"/>
    <mergeCell ref="S31:S32"/>
    <mergeCell ref="J35:J36"/>
    <mergeCell ref="I36:I37"/>
    <mergeCell ref="Q32:R32"/>
    <mergeCell ref="I34:I35"/>
    <mergeCell ref="L37:M37"/>
    <mergeCell ref="D39:D40"/>
    <mergeCell ref="B37:C37"/>
    <mergeCell ref="D37:D38"/>
    <mergeCell ref="G37:H37"/>
    <mergeCell ref="B38:B39"/>
    <mergeCell ref="C38:C39"/>
    <mergeCell ref="E38:E39"/>
    <mergeCell ref="B40:C40"/>
    <mergeCell ref="C33:C34"/>
    <mergeCell ref="B35:C35"/>
    <mergeCell ref="M5:M6"/>
    <mergeCell ref="L24:M24"/>
    <mergeCell ref="N24:N25"/>
    <mergeCell ref="L25:L26"/>
    <mergeCell ref="M25:M26"/>
    <mergeCell ref="G35:G36"/>
    <mergeCell ref="B32:C32"/>
    <mergeCell ref="D32:D33"/>
    <mergeCell ref="B33:B34"/>
    <mergeCell ref="O5:O6"/>
    <mergeCell ref="N6:N7"/>
    <mergeCell ref="L7:M7"/>
    <mergeCell ref="L14:M14"/>
    <mergeCell ref="N14:N15"/>
    <mergeCell ref="L15:L16"/>
    <mergeCell ref="M15:M16"/>
    <mergeCell ref="O15:O16"/>
    <mergeCell ref="N16:N17"/>
    <mergeCell ref="L17:M17"/>
    <mergeCell ref="O25:O26"/>
    <mergeCell ref="N26:N27"/>
    <mergeCell ref="L27:M27"/>
    <mergeCell ref="L34:M34"/>
    <mergeCell ref="N34:N35"/>
    <mergeCell ref="L35:L36"/>
    <mergeCell ref="M35:M36"/>
    <mergeCell ref="O35:O36"/>
    <mergeCell ref="N36:N37"/>
    <mergeCell ref="V9:W9"/>
    <mergeCell ref="X9:X10"/>
    <mergeCell ref="V10:V11"/>
    <mergeCell ref="W10:W11"/>
    <mergeCell ref="Y10:Y11"/>
    <mergeCell ref="X11:X12"/>
    <mergeCell ref="V12:W12"/>
    <mergeCell ref="X29:X30"/>
    <mergeCell ref="V30:V31"/>
    <mergeCell ref="W30:W31"/>
    <mergeCell ref="Y30:Y31"/>
    <mergeCell ref="X31:X32"/>
    <mergeCell ref="V32:W32"/>
    <mergeCell ref="V29:W29"/>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&amp;LRoad B&amp;CKolibris cup 2006</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zoomScale="85" zoomScaleNormal="85" zoomScalePageLayoutView="0" workbookViewId="0" topLeftCell="A1">
      <selection activeCell="S14" sqref="S14:S15"/>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s>
  <sheetData>
    <row r="1" ht="12.75">
      <c r="K1" s="11"/>
    </row>
    <row r="2" spans="2:21" s="3" customFormat="1" ht="12.75">
      <c r="B2" s="2"/>
      <c r="C2" s="2"/>
      <c r="D2" s="51"/>
      <c r="E2" s="51"/>
      <c r="F2" s="2"/>
      <c r="G2" s="2"/>
      <c r="H2" s="2"/>
      <c r="I2" s="51"/>
      <c r="J2" s="51"/>
      <c r="K2" s="13"/>
      <c r="L2" s="2"/>
      <c r="M2" s="2"/>
      <c r="N2" s="51"/>
      <c r="O2" s="51"/>
      <c r="P2" s="2"/>
      <c r="Q2" s="2"/>
      <c r="R2" s="2"/>
      <c r="S2" s="51"/>
      <c r="T2" s="51"/>
      <c r="U2" s="2"/>
    </row>
    <row r="3" spans="3:11" ht="12.75" customHeight="1">
      <c r="C3" s="11"/>
      <c r="K3" s="11"/>
    </row>
    <row r="4" spans="2:19" ht="12.75" customHeight="1">
      <c r="B4" s="81" t="str">
        <f>'Road B'!C56</f>
        <v>Málková, CZE</v>
      </c>
      <c r="C4" s="81"/>
      <c r="D4" s="77">
        <v>10</v>
      </c>
      <c r="G4" s="78" t="str">
        <f>'Road B'!H60</f>
        <v>Hoferka, CZE</v>
      </c>
      <c r="H4" s="78"/>
      <c r="I4" s="91">
        <v>5</v>
      </c>
      <c r="K4" s="11"/>
      <c r="L4" s="78" t="str">
        <f>'Road B'!L62</f>
        <v>Šik, CZE</v>
      </c>
      <c r="M4" s="78"/>
      <c r="N4" s="77">
        <v>6</v>
      </c>
      <c r="Q4" s="78" t="str">
        <f>'Road B'!Q56</f>
        <v>Kubešková, CZE</v>
      </c>
      <c r="R4" s="78"/>
      <c r="S4" s="77">
        <v>4</v>
      </c>
    </row>
    <row r="5" spans="2:21" s="3" customFormat="1" ht="12.75" customHeight="1">
      <c r="B5" s="82" t="s">
        <v>155</v>
      </c>
      <c r="C5" s="82" t="s">
        <v>57</v>
      </c>
      <c r="D5" s="77"/>
      <c r="E5" s="77"/>
      <c r="F5" s="2"/>
      <c r="G5" s="87" t="s">
        <v>159</v>
      </c>
      <c r="H5" s="87" t="s">
        <v>61</v>
      </c>
      <c r="I5" s="92"/>
      <c r="J5" s="77"/>
      <c r="K5" s="13"/>
      <c r="L5" s="87" t="s">
        <v>163</v>
      </c>
      <c r="M5" s="87" t="s">
        <v>65</v>
      </c>
      <c r="N5" s="77"/>
      <c r="O5" s="91"/>
      <c r="P5" s="2"/>
      <c r="Q5" s="82" t="s">
        <v>250</v>
      </c>
      <c r="R5" s="87" t="s">
        <v>69</v>
      </c>
      <c r="S5" s="77"/>
      <c r="T5" s="77"/>
      <c r="U5" s="2"/>
    </row>
    <row r="6" spans="2:20" ht="12.75">
      <c r="B6" s="82"/>
      <c r="C6" s="82"/>
      <c r="D6" s="77">
        <v>5</v>
      </c>
      <c r="E6" s="77"/>
      <c r="G6" s="87"/>
      <c r="H6" s="87"/>
      <c r="I6" s="91">
        <v>8</v>
      </c>
      <c r="J6" s="77"/>
      <c r="K6" s="11"/>
      <c r="L6" s="87"/>
      <c r="M6" s="87"/>
      <c r="N6" s="77">
        <v>3</v>
      </c>
      <c r="O6" s="92"/>
      <c r="Q6" s="82"/>
      <c r="R6" s="87"/>
      <c r="S6" s="77">
        <v>5</v>
      </c>
      <c r="T6" s="77"/>
    </row>
    <row r="7" spans="2:21" s="3" customFormat="1" ht="12.75" customHeight="1">
      <c r="B7" s="81" t="str">
        <f>'Road B'!C58</f>
        <v>R. Klíma, CZE</v>
      </c>
      <c r="C7" s="81"/>
      <c r="D7" s="77"/>
      <c r="E7" s="51"/>
      <c r="F7" s="2"/>
      <c r="G7" s="78" t="str">
        <f>IF(D4&gt;D6,B4,B7) IF(D6&gt;D4,B7,B4)</f>
        <v>Málková, CZE</v>
      </c>
      <c r="H7" s="78"/>
      <c r="I7" s="92"/>
      <c r="J7" s="51"/>
      <c r="K7" s="13"/>
      <c r="L7" s="78" t="str">
        <f>IF(I4&gt;I6,G4,G7) IF(I6&gt;I4,G7,G4)</f>
        <v>Málková, CZE</v>
      </c>
      <c r="M7" s="78"/>
      <c r="N7" s="77"/>
      <c r="O7" s="51"/>
      <c r="P7" s="2"/>
      <c r="Q7" s="78" t="str">
        <f>IF(N4&gt;N6,L4,L7) IF(N6&gt;N4,L7,L4)</f>
        <v>Šik, CZE</v>
      </c>
      <c r="R7" s="78"/>
      <c r="S7" s="77"/>
      <c r="T7" s="51"/>
      <c r="U7" s="2"/>
    </row>
    <row r="8" spans="2:11" ht="12.75" customHeight="1">
      <c r="B8" s="11"/>
      <c r="C8" s="11"/>
      <c r="K8" s="11"/>
    </row>
    <row r="9" spans="2:11" ht="12.75">
      <c r="B9" s="11"/>
      <c r="C9" s="11"/>
      <c r="K9" s="11"/>
    </row>
    <row r="10" spans="2:21" s="3" customFormat="1" ht="12.75" customHeight="1">
      <c r="B10" s="13"/>
      <c r="C10" s="13"/>
      <c r="D10" s="51"/>
      <c r="E10" s="51"/>
      <c r="F10" s="2"/>
      <c r="I10" s="51"/>
      <c r="J10" s="51"/>
      <c r="K10" s="13"/>
      <c r="L10" s="2"/>
      <c r="M10" s="2"/>
      <c r="N10" s="51"/>
      <c r="O10" s="51"/>
      <c r="P10" s="2"/>
      <c r="Q10" s="2"/>
      <c r="R10" s="2"/>
      <c r="S10" s="51"/>
      <c r="T10" s="51"/>
      <c r="U10" s="2"/>
    </row>
    <row r="11" spans="2:11" ht="12.75">
      <c r="B11" s="11"/>
      <c r="C11" s="11"/>
      <c r="K11" s="11"/>
    </row>
    <row r="12" spans="2:21" s="3" customFormat="1" ht="12.75">
      <c r="B12" s="13"/>
      <c r="C12" s="13"/>
      <c r="D12" s="51"/>
      <c r="E12" s="51"/>
      <c r="F12" s="2"/>
      <c r="G12" s="2"/>
      <c r="H12" s="2"/>
      <c r="I12" s="51"/>
      <c r="J12" s="51"/>
      <c r="K12" s="13"/>
      <c r="L12" s="2"/>
      <c r="M12" s="2"/>
      <c r="N12" s="51"/>
      <c r="O12" s="51"/>
      <c r="P12" s="2"/>
      <c r="Q12" s="2"/>
      <c r="R12" s="2"/>
      <c r="S12" s="51"/>
      <c r="T12" s="51"/>
      <c r="U12" s="2"/>
    </row>
    <row r="13" spans="2:11" ht="12.75" customHeight="1">
      <c r="B13" s="11"/>
      <c r="C13" s="11"/>
      <c r="K13" s="11"/>
    </row>
    <row r="14" spans="2:19" ht="12.75" customHeight="1">
      <c r="B14" s="81" t="str">
        <f>'Road B'!C60</f>
        <v>Demkina, RUS</v>
      </c>
      <c r="C14" s="81"/>
      <c r="D14" s="77">
        <v>7</v>
      </c>
      <c r="G14" s="78" t="str">
        <f>'Road B'!H62</f>
        <v>Chaloupek, CZE</v>
      </c>
      <c r="H14" s="78"/>
      <c r="I14" s="91">
        <v>5</v>
      </c>
      <c r="K14" s="11"/>
      <c r="L14" s="78" t="str">
        <f>'Road B'!L60</f>
        <v>Vedral, CZE</v>
      </c>
      <c r="M14" s="78"/>
      <c r="N14" s="77">
        <v>4</v>
      </c>
      <c r="Q14" s="81" t="str">
        <f>'Road B'!V56</f>
        <v>Husain, CAN</v>
      </c>
      <c r="R14" s="81"/>
      <c r="S14" s="77">
        <v>5</v>
      </c>
    </row>
    <row r="15" spans="2:21" s="3" customFormat="1" ht="12.75" customHeight="1">
      <c r="B15" s="82" t="s">
        <v>156</v>
      </c>
      <c r="C15" s="82" t="s">
        <v>58</v>
      </c>
      <c r="D15" s="77"/>
      <c r="E15" s="77"/>
      <c r="F15" s="2"/>
      <c r="G15" s="87" t="s">
        <v>160</v>
      </c>
      <c r="H15" s="87" t="s">
        <v>62</v>
      </c>
      <c r="I15" s="92"/>
      <c r="J15" s="77"/>
      <c r="K15" s="13"/>
      <c r="L15" s="82" t="s">
        <v>164</v>
      </c>
      <c r="M15" s="87" t="s">
        <v>68</v>
      </c>
      <c r="N15" s="77"/>
      <c r="O15" s="77"/>
      <c r="P15" s="2"/>
      <c r="Q15" s="90" t="s">
        <v>168</v>
      </c>
      <c r="R15" s="82" t="s">
        <v>70</v>
      </c>
      <c r="S15" s="77"/>
      <c r="T15" s="77"/>
      <c r="U15" s="2"/>
    </row>
    <row r="16" spans="2:20" ht="12.75">
      <c r="B16" s="82"/>
      <c r="C16" s="82"/>
      <c r="D16" s="77">
        <v>1</v>
      </c>
      <c r="E16" s="77"/>
      <c r="G16" s="87"/>
      <c r="H16" s="87"/>
      <c r="I16" s="77">
        <v>3</v>
      </c>
      <c r="J16" s="77"/>
      <c r="K16" s="11"/>
      <c r="L16" s="82"/>
      <c r="M16" s="87"/>
      <c r="N16" s="77">
        <v>5</v>
      </c>
      <c r="O16" s="77"/>
      <c r="Q16" s="82"/>
      <c r="R16" s="82"/>
      <c r="S16" s="77">
        <v>6</v>
      </c>
      <c r="T16" s="77"/>
    </row>
    <row r="17" spans="2:21" s="3" customFormat="1" ht="12.75" customHeight="1">
      <c r="B17" s="81" t="str">
        <f>'Road B'!C62</f>
        <v>Muskatewitz, GER</v>
      </c>
      <c r="C17" s="81"/>
      <c r="D17" s="77"/>
      <c r="E17" s="51"/>
      <c r="F17" s="2"/>
      <c r="G17" s="78" t="str">
        <f>IF(D14&gt;D16,B14,B17) IF(D16&gt;D14,B17,B14)</f>
        <v>Demkina, RUS</v>
      </c>
      <c r="H17" s="78"/>
      <c r="I17" s="77"/>
      <c r="J17" s="51"/>
      <c r="K17" s="13"/>
      <c r="L17" s="78" t="str">
        <f>IF(I14&gt;I16,G14,G17) IF(I16&gt;I14,G17,G14)</f>
        <v>Chaloupek, CZE</v>
      </c>
      <c r="M17" s="78"/>
      <c r="N17" s="77"/>
      <c r="O17" s="51"/>
      <c r="P17" s="2"/>
      <c r="Q17" s="81" t="str">
        <f>IF(N14&gt;N16,L14,L17) IF(N16&gt;N14,L17,L14)</f>
        <v>Chaloupek, CZE</v>
      </c>
      <c r="R17" s="81"/>
      <c r="S17" s="77"/>
      <c r="T17" s="51"/>
      <c r="U17" s="2"/>
    </row>
    <row r="18" spans="2:18" ht="12.75" customHeight="1">
      <c r="B18" s="11"/>
      <c r="C18" s="11"/>
      <c r="K18" s="11"/>
      <c r="Q18" s="11"/>
      <c r="R18" s="11"/>
    </row>
    <row r="19" spans="11:18" ht="12.75">
      <c r="K19" s="11"/>
      <c r="Q19" s="11"/>
      <c r="R19" s="11"/>
    </row>
    <row r="20" spans="2:21" s="3" customFormat="1" ht="12.75">
      <c r="B20" s="2"/>
      <c r="C20" s="2"/>
      <c r="D20" s="51"/>
      <c r="E20" s="51"/>
      <c r="F20" s="2"/>
      <c r="I20" s="51"/>
      <c r="J20" s="51"/>
      <c r="K20" s="13"/>
      <c r="L20" s="2"/>
      <c r="M20" s="2"/>
      <c r="N20" s="51"/>
      <c r="O20" s="51"/>
      <c r="P20" s="2"/>
      <c r="Q20" s="13"/>
      <c r="R20" s="13"/>
      <c r="S20" s="51"/>
      <c r="T20" s="51"/>
      <c r="U20" s="2"/>
    </row>
    <row r="21" spans="11:18" ht="12.75">
      <c r="K21" s="11"/>
      <c r="Q21" s="11"/>
      <c r="R21" s="11"/>
    </row>
    <row r="22" spans="2:21" s="3" customFormat="1" ht="12.75" customHeight="1">
      <c r="B22" s="2"/>
      <c r="C22" s="2"/>
      <c r="D22" s="51"/>
      <c r="E22" s="51"/>
      <c r="F22" s="2"/>
      <c r="G22" s="2"/>
      <c r="H22" s="2"/>
      <c r="I22" s="51"/>
      <c r="J22" s="51"/>
      <c r="K22" s="13"/>
      <c r="L22" s="2"/>
      <c r="M22" s="2"/>
      <c r="N22" s="51"/>
      <c r="O22" s="51"/>
      <c r="P22" s="2"/>
      <c r="Q22" s="13"/>
      <c r="R22" s="13"/>
      <c r="S22" s="51"/>
      <c r="T22" s="51"/>
      <c r="U22" s="2"/>
    </row>
    <row r="23" spans="2:18" ht="12.75" customHeight="1">
      <c r="B23" s="11"/>
      <c r="K23" s="11"/>
      <c r="Q23" s="11"/>
      <c r="R23" s="11"/>
    </row>
    <row r="24" spans="2:19" ht="12.75" customHeight="1">
      <c r="B24" s="78" t="str">
        <f>'Road B'!C64</f>
        <v>Portunova, RUS</v>
      </c>
      <c r="C24" s="78"/>
      <c r="D24" s="77">
        <v>6</v>
      </c>
      <c r="G24" s="78" t="str">
        <f>'Road B'!H56</f>
        <v>Hradec, CZE</v>
      </c>
      <c r="H24" s="78"/>
      <c r="I24" s="77">
        <v>6</v>
      </c>
      <c r="K24" s="11"/>
      <c r="L24" s="78" t="str">
        <f>'Road B'!L58</f>
        <v>Kubeška, CZE</v>
      </c>
      <c r="M24" s="78"/>
      <c r="N24" s="77">
        <v>5</v>
      </c>
      <c r="Q24" s="81" t="str">
        <f>'Road B'!Q58</f>
        <v>Hallström, SWE</v>
      </c>
      <c r="R24" s="81"/>
      <c r="S24" s="77">
        <v>8</v>
      </c>
    </row>
    <row r="25" spans="2:21" s="3" customFormat="1" ht="12.75" customHeight="1">
      <c r="B25" s="82" t="s">
        <v>157</v>
      </c>
      <c r="C25" s="87" t="s">
        <v>59</v>
      </c>
      <c r="D25" s="77"/>
      <c r="E25" s="77"/>
      <c r="F25" s="2"/>
      <c r="G25" s="82" t="s">
        <v>161</v>
      </c>
      <c r="H25" s="87" t="s">
        <v>63</v>
      </c>
      <c r="I25" s="77"/>
      <c r="J25" s="77"/>
      <c r="K25" s="13"/>
      <c r="L25" s="87" t="s">
        <v>165</v>
      </c>
      <c r="M25" s="87" t="s">
        <v>67</v>
      </c>
      <c r="N25" s="77"/>
      <c r="O25" s="77"/>
      <c r="P25" s="2"/>
      <c r="Q25" s="82" t="s">
        <v>167</v>
      </c>
      <c r="R25" s="82" t="s">
        <v>71</v>
      </c>
      <c r="S25" s="77"/>
      <c r="T25" s="77"/>
      <c r="U25" s="2"/>
    </row>
    <row r="26" spans="2:20" ht="12.75">
      <c r="B26" s="82"/>
      <c r="C26" s="87"/>
      <c r="D26" s="77">
        <v>4</v>
      </c>
      <c r="E26" s="77"/>
      <c r="G26" s="82"/>
      <c r="H26" s="87"/>
      <c r="I26" s="77">
        <v>2</v>
      </c>
      <c r="J26" s="77"/>
      <c r="K26" s="11"/>
      <c r="L26" s="87"/>
      <c r="M26" s="87"/>
      <c r="N26" s="77">
        <v>4</v>
      </c>
      <c r="O26" s="77"/>
      <c r="Q26" s="82"/>
      <c r="R26" s="82"/>
      <c r="S26" s="77">
        <v>2</v>
      </c>
      <c r="T26" s="77"/>
    </row>
    <row r="27" spans="2:21" s="3" customFormat="1" ht="12.75" customHeight="1">
      <c r="B27" s="78" t="str">
        <f>'Road B'!C66</f>
        <v>Schöpp, GER</v>
      </c>
      <c r="C27" s="78"/>
      <c r="D27" s="77"/>
      <c r="E27" s="51"/>
      <c r="F27" s="2"/>
      <c r="G27" s="78" t="str">
        <f>IF(D24&gt;D26,B24,B27) IF(D26&gt;D24,B27,B24)</f>
        <v>Portunova, RUS</v>
      </c>
      <c r="H27" s="78"/>
      <c r="I27" s="77"/>
      <c r="J27" s="51"/>
      <c r="K27" s="13"/>
      <c r="L27" s="78" t="str">
        <f>IF(I24&gt;I26,G24,G27) IF(I26&gt;I24,G27,G24)</f>
        <v>Hradec, CZE</v>
      </c>
      <c r="M27" s="78"/>
      <c r="N27" s="77"/>
      <c r="O27" s="51"/>
      <c r="P27" s="2"/>
      <c r="Q27" s="81" t="str">
        <f>IF(N24&gt;N26,L24,L27) IF(N26&gt;N24,L27,L24)</f>
        <v>Kubeška, CZE</v>
      </c>
      <c r="R27" s="81"/>
      <c r="S27" s="77"/>
      <c r="T27" s="51"/>
      <c r="U27" s="2"/>
    </row>
    <row r="28" spans="2:18" ht="12.75" customHeight="1">
      <c r="B28" s="11"/>
      <c r="C28" s="11"/>
      <c r="K28" s="11"/>
      <c r="Q28" s="11"/>
      <c r="R28" s="11"/>
    </row>
    <row r="29" ht="12.75">
      <c r="K29" s="11"/>
    </row>
    <row r="30" spans="2:21" s="3" customFormat="1" ht="12.75" customHeight="1">
      <c r="B30" s="2"/>
      <c r="C30" s="2"/>
      <c r="D30" s="51"/>
      <c r="E30" s="51"/>
      <c r="F30" s="2"/>
      <c r="G30" s="2"/>
      <c r="H30" s="2"/>
      <c r="I30" s="51"/>
      <c r="J30" s="51"/>
      <c r="K30" s="13"/>
      <c r="L30" s="2"/>
      <c r="M30" s="2"/>
      <c r="N30" s="51"/>
      <c r="O30" s="51"/>
      <c r="P30" s="2"/>
      <c r="Q30" s="2"/>
      <c r="R30" s="2"/>
      <c r="S30" s="51"/>
      <c r="T30" s="51"/>
      <c r="U30" s="2"/>
    </row>
    <row r="31" ht="12.75">
      <c r="K31" s="11"/>
    </row>
    <row r="32" spans="2:21" s="3" customFormat="1" ht="12.75" customHeight="1">
      <c r="B32" s="2"/>
      <c r="C32" s="2"/>
      <c r="D32" s="51"/>
      <c r="E32" s="51"/>
      <c r="F32" s="2"/>
      <c r="G32" s="2"/>
      <c r="H32" s="2"/>
      <c r="I32" s="51"/>
      <c r="J32" s="51"/>
      <c r="K32" s="13"/>
      <c r="L32" s="2"/>
      <c r="M32" s="2"/>
      <c r="N32" s="51"/>
      <c r="O32" s="51"/>
      <c r="P32" s="2"/>
      <c r="Q32" s="2"/>
      <c r="R32" s="2"/>
      <c r="S32" s="51"/>
      <c r="T32" s="51"/>
      <c r="U32" s="2"/>
    </row>
    <row r="33" spans="3:11" ht="12.75" customHeight="1">
      <c r="C33" s="11"/>
      <c r="K33" s="11"/>
    </row>
    <row r="34" spans="2:19" ht="12.75" customHeight="1">
      <c r="B34" s="78" t="str">
        <f>'Road B'!C68</f>
        <v>Klímová, CZE</v>
      </c>
      <c r="C34" s="78"/>
      <c r="D34" s="77">
        <v>1</v>
      </c>
      <c r="G34" s="78" t="str">
        <f>'Road B'!H58</f>
        <v>Grønbech, DEN</v>
      </c>
      <c r="H34" s="78"/>
      <c r="I34" s="77">
        <v>10</v>
      </c>
      <c r="K34" s="11"/>
      <c r="L34" s="78" t="str">
        <f>'Road B'!L56</f>
        <v>Palancsa, HUN</v>
      </c>
      <c r="M34" s="78"/>
      <c r="N34" s="77">
        <v>5</v>
      </c>
      <c r="Q34" s="78" t="str">
        <f>'Road B'!V58</f>
        <v>van Dorp, NED</v>
      </c>
      <c r="R34" s="78"/>
      <c r="S34" s="77">
        <v>8</v>
      </c>
    </row>
    <row r="35" spans="2:21" s="3" customFormat="1" ht="12.75" customHeight="1">
      <c r="B35" s="87" t="s">
        <v>158</v>
      </c>
      <c r="C35" s="87" t="s">
        <v>60</v>
      </c>
      <c r="D35" s="77"/>
      <c r="E35" s="77"/>
      <c r="F35" s="2"/>
      <c r="G35" s="87" t="s">
        <v>162</v>
      </c>
      <c r="H35" s="87" t="s">
        <v>64</v>
      </c>
      <c r="I35" s="77"/>
      <c r="J35" s="93"/>
      <c r="K35" s="13"/>
      <c r="L35" s="82" t="s">
        <v>166</v>
      </c>
      <c r="M35" s="87" t="s">
        <v>66</v>
      </c>
      <c r="N35" s="77"/>
      <c r="O35" s="77"/>
      <c r="P35" s="2"/>
      <c r="Q35" s="89" t="s">
        <v>169</v>
      </c>
      <c r="R35" s="87" t="s">
        <v>72</v>
      </c>
      <c r="S35" s="77"/>
      <c r="T35" s="77"/>
      <c r="U35" s="2"/>
    </row>
    <row r="36" spans="2:20" ht="12.75">
      <c r="B36" s="87"/>
      <c r="C36" s="87"/>
      <c r="D36" s="77">
        <v>10</v>
      </c>
      <c r="E36" s="77"/>
      <c r="G36" s="87"/>
      <c r="H36" s="87"/>
      <c r="I36" s="77">
        <v>3</v>
      </c>
      <c r="J36" s="92"/>
      <c r="K36" s="11"/>
      <c r="L36" s="82"/>
      <c r="M36" s="87"/>
      <c r="N36" s="77">
        <v>7</v>
      </c>
      <c r="O36" s="77"/>
      <c r="Q36" s="87"/>
      <c r="R36" s="87"/>
      <c r="S36" s="77">
        <v>4</v>
      </c>
      <c r="T36" s="77"/>
    </row>
    <row r="37" spans="2:21" s="3" customFormat="1" ht="12.75" customHeight="1">
      <c r="B37" s="78" t="str">
        <f>'Road B'!C70</f>
        <v>repre. jun, CZE</v>
      </c>
      <c r="C37" s="78"/>
      <c r="D37" s="77"/>
      <c r="E37" s="51"/>
      <c r="F37" s="2"/>
      <c r="G37" s="78" t="str">
        <f>IF(D34&gt;D36,B34,B37) IF(D36&gt;D34,B37,B34)</f>
        <v>repre. jun, CZE</v>
      </c>
      <c r="H37" s="78"/>
      <c r="I37" s="77"/>
      <c r="J37" s="51"/>
      <c r="K37" s="13"/>
      <c r="L37" s="78" t="str">
        <f>IF(I34&gt;I36,G34,G37) IF(I36&gt;I34,G37,G34)</f>
        <v>Grønbech, DEN</v>
      </c>
      <c r="M37" s="78"/>
      <c r="N37" s="77"/>
      <c r="O37" s="51"/>
      <c r="P37" s="2"/>
      <c r="Q37" s="78" t="str">
        <f>IF(N34&gt;N36,L34,L37) IF(N36&gt;N34,L37,L34)</f>
        <v>Grønbech, DEN</v>
      </c>
      <c r="R37" s="78"/>
      <c r="S37" s="77"/>
      <c r="T37" s="51"/>
      <c r="U37" s="2"/>
    </row>
    <row r="38" spans="2:11" ht="12.75" customHeight="1">
      <c r="B38" s="11"/>
      <c r="K38" s="11"/>
    </row>
    <row r="40" spans="2:21" s="3" customFormat="1" ht="12.75">
      <c r="B40" s="2"/>
      <c r="C40" s="2"/>
      <c r="D40" s="51"/>
      <c r="E40" s="51"/>
      <c r="F40" s="2"/>
      <c r="G40" s="2"/>
      <c r="H40" s="2"/>
      <c r="I40" s="51"/>
      <c r="J40" s="51"/>
      <c r="K40" s="2"/>
      <c r="L40" s="2"/>
      <c r="M40" s="2"/>
      <c r="N40" s="51"/>
      <c r="O40" s="51"/>
      <c r="P40" s="2"/>
      <c r="Q40" s="2"/>
      <c r="R40" s="2"/>
      <c r="S40" s="51"/>
      <c r="T40" s="51"/>
      <c r="U40" s="2"/>
    </row>
    <row r="42" spans="1:20" ht="12.75">
      <c r="A42" s="36"/>
      <c r="B42" s="37"/>
      <c r="C42" s="37"/>
      <c r="D42" s="52"/>
      <c r="E42" s="52"/>
      <c r="F42" s="37"/>
      <c r="G42" s="37"/>
      <c r="H42" s="37"/>
      <c r="I42" s="52"/>
      <c r="J42" s="52"/>
      <c r="K42" s="37"/>
      <c r="L42" s="37"/>
      <c r="M42" s="37"/>
      <c r="N42" s="52"/>
      <c r="O42" s="52"/>
      <c r="P42" s="37"/>
      <c r="Q42" s="37"/>
      <c r="R42" s="37"/>
      <c r="S42" s="52"/>
      <c r="T42" s="52"/>
    </row>
    <row r="44" spans="16:19" ht="12.75">
      <c r="P44" s="39"/>
      <c r="Q44" s="39"/>
      <c r="R44" s="39"/>
      <c r="S44" s="53"/>
    </row>
    <row r="45" spans="16:19" ht="12.75">
      <c r="P45" s="39"/>
      <c r="Q45" s="41" t="s">
        <v>191</v>
      </c>
      <c r="R45" s="41" t="s">
        <v>191</v>
      </c>
      <c r="S45" s="53"/>
    </row>
    <row r="46" spans="16:19" ht="12.75">
      <c r="P46" s="39"/>
      <c r="Q46" s="42">
        <v>0.75</v>
      </c>
      <c r="R46" s="42">
        <v>0.8298611111111112</v>
      </c>
      <c r="S46" s="53"/>
    </row>
    <row r="47" spans="16:19" ht="12.75">
      <c r="P47" s="39"/>
      <c r="Q47" s="39"/>
      <c r="R47" s="39"/>
      <c r="S47" s="53"/>
    </row>
    <row r="48" spans="16:19" ht="12.75">
      <c r="P48" s="39"/>
      <c r="Q48" s="39"/>
      <c r="R48" s="39"/>
      <c r="S48" s="53"/>
    </row>
    <row r="49" spans="16:19" ht="12.75">
      <c r="P49" s="39"/>
      <c r="Q49" s="39"/>
      <c r="R49" s="39"/>
      <c r="S49" s="53"/>
    </row>
    <row r="50" spans="16:19" ht="12.75">
      <c r="P50" s="39"/>
      <c r="Q50" s="39" t="str">
        <f>IF(S4&gt;S6,Q4,Q7) IF(S6&gt;S4,Q7,Q4)</f>
        <v>Šik, CZE</v>
      </c>
      <c r="R50" s="39"/>
      <c r="S50" s="53" t="s">
        <v>213</v>
      </c>
    </row>
    <row r="51" spans="16:19" ht="12.75">
      <c r="P51" s="39"/>
      <c r="Q51" s="39"/>
      <c r="R51" s="39"/>
      <c r="S51" s="53"/>
    </row>
    <row r="52" spans="16:19" ht="12.75">
      <c r="P52" s="39"/>
      <c r="Q52" s="39"/>
      <c r="R52" s="39" t="str">
        <f>IF(S14&gt;S16,Q14,Q17) IF(S16&gt;S14,Q17,Q14)</f>
        <v>Chaloupek, CZE</v>
      </c>
      <c r="S52" s="53" t="s">
        <v>214</v>
      </c>
    </row>
    <row r="53" spans="16:19" ht="12.75">
      <c r="P53" s="39"/>
      <c r="Q53" s="39"/>
      <c r="R53" s="39"/>
      <c r="S53" s="53"/>
    </row>
    <row r="54" spans="16:19" ht="25.5">
      <c r="P54" s="39"/>
      <c r="Q54" s="39" t="str">
        <f>IF(S24&gt;S26,Q24,Q27) IF(S26&gt;S24,Q27,Q24)</f>
        <v>Hallström, SWE</v>
      </c>
      <c r="R54" s="39"/>
      <c r="S54" s="53" t="s">
        <v>215</v>
      </c>
    </row>
    <row r="55" spans="16:19" ht="12.75">
      <c r="P55" s="39"/>
      <c r="Q55" s="39"/>
      <c r="R55" s="39"/>
      <c r="S55" s="53"/>
    </row>
    <row r="56" spans="16:19" ht="12.75">
      <c r="P56" s="39"/>
      <c r="Q56" s="39"/>
      <c r="R56" s="39" t="str">
        <f>IF(S34&gt;S36,Q34,Q37) IF(S36&gt;S34,Q37,Q34)</f>
        <v>van Dorp, NED</v>
      </c>
      <c r="S56" s="53" t="s">
        <v>216</v>
      </c>
    </row>
    <row r="57" spans="16:19" ht="12.75">
      <c r="P57" s="39"/>
      <c r="Q57" s="39"/>
      <c r="R57" s="39"/>
      <c r="S57" s="53"/>
    </row>
    <row r="58" spans="16:19" ht="12.75">
      <c r="P58" s="39"/>
      <c r="Q58" s="39"/>
      <c r="R58" s="39"/>
      <c r="S58" s="53"/>
    </row>
  </sheetData>
  <sheetProtection/>
  <mergeCells count="112">
    <mergeCell ref="G5:G6"/>
    <mergeCell ref="G24:H24"/>
    <mergeCell ref="G34:H34"/>
    <mergeCell ref="J15:J16"/>
    <mergeCell ref="G4:H4"/>
    <mergeCell ref="I4:I5"/>
    <mergeCell ref="H5:H6"/>
    <mergeCell ref="I14:I15"/>
    <mergeCell ref="H15:H16"/>
    <mergeCell ref="I16:I17"/>
    <mergeCell ref="B4:C4"/>
    <mergeCell ref="D4:D5"/>
    <mergeCell ref="J5:J6"/>
    <mergeCell ref="D6:D7"/>
    <mergeCell ref="I6:I7"/>
    <mergeCell ref="B7:C7"/>
    <mergeCell ref="G7:H7"/>
    <mergeCell ref="B5:B6"/>
    <mergeCell ref="C5:C6"/>
    <mergeCell ref="E5:E6"/>
    <mergeCell ref="B14:C14"/>
    <mergeCell ref="D14:D15"/>
    <mergeCell ref="G14:H14"/>
    <mergeCell ref="D16:D17"/>
    <mergeCell ref="B17:C17"/>
    <mergeCell ref="G17:H17"/>
    <mergeCell ref="B15:B16"/>
    <mergeCell ref="C15:C16"/>
    <mergeCell ref="E15:E16"/>
    <mergeCell ref="G15:G16"/>
    <mergeCell ref="C25:C26"/>
    <mergeCell ref="E25:E26"/>
    <mergeCell ref="G25:G26"/>
    <mergeCell ref="H25:H26"/>
    <mergeCell ref="B24:C24"/>
    <mergeCell ref="D24:D25"/>
    <mergeCell ref="G35:G36"/>
    <mergeCell ref="D26:D27"/>
    <mergeCell ref="I26:I27"/>
    <mergeCell ref="B27:C27"/>
    <mergeCell ref="G27:H27"/>
    <mergeCell ref="J35:J36"/>
    <mergeCell ref="J25:J26"/>
    <mergeCell ref="I34:I35"/>
    <mergeCell ref="I24:I25"/>
    <mergeCell ref="B25:B26"/>
    <mergeCell ref="Q14:R14"/>
    <mergeCell ref="Q24:R24"/>
    <mergeCell ref="R35:R36"/>
    <mergeCell ref="H35:H36"/>
    <mergeCell ref="B34:C34"/>
    <mergeCell ref="D34:D35"/>
    <mergeCell ref="D36:D37"/>
    <mergeCell ref="B35:B36"/>
    <mergeCell ref="C35:C36"/>
    <mergeCell ref="E35:E36"/>
    <mergeCell ref="R5:R6"/>
    <mergeCell ref="L4:M4"/>
    <mergeCell ref="N4:N5"/>
    <mergeCell ref="I36:I37"/>
    <mergeCell ref="B37:C37"/>
    <mergeCell ref="G37:H37"/>
    <mergeCell ref="Q4:R4"/>
    <mergeCell ref="R15:R16"/>
    <mergeCell ref="L14:M14"/>
    <mergeCell ref="N14:N15"/>
    <mergeCell ref="T5:T6"/>
    <mergeCell ref="N6:N7"/>
    <mergeCell ref="S6:S7"/>
    <mergeCell ref="L7:M7"/>
    <mergeCell ref="Q7:R7"/>
    <mergeCell ref="S4:S5"/>
    <mergeCell ref="L5:L6"/>
    <mergeCell ref="M5:M6"/>
    <mergeCell ref="O5:O6"/>
    <mergeCell ref="Q5:Q6"/>
    <mergeCell ref="T15:T16"/>
    <mergeCell ref="N16:N17"/>
    <mergeCell ref="S16:S17"/>
    <mergeCell ref="L17:M17"/>
    <mergeCell ref="Q17:R17"/>
    <mergeCell ref="S14:S15"/>
    <mergeCell ref="L15:L16"/>
    <mergeCell ref="M15:M16"/>
    <mergeCell ref="O15:O16"/>
    <mergeCell ref="Q15:Q16"/>
    <mergeCell ref="M25:M26"/>
    <mergeCell ref="O25:O26"/>
    <mergeCell ref="Q25:Q26"/>
    <mergeCell ref="R25:R26"/>
    <mergeCell ref="L24:M24"/>
    <mergeCell ref="N24:N25"/>
    <mergeCell ref="M35:M36"/>
    <mergeCell ref="O35:O36"/>
    <mergeCell ref="Q35:Q36"/>
    <mergeCell ref="T25:T26"/>
    <mergeCell ref="N26:N27"/>
    <mergeCell ref="S26:S27"/>
    <mergeCell ref="L27:M27"/>
    <mergeCell ref="Q27:R27"/>
    <mergeCell ref="S24:S25"/>
    <mergeCell ref="L25:L26"/>
    <mergeCell ref="L34:M34"/>
    <mergeCell ref="N34:N35"/>
    <mergeCell ref="Q34:R34"/>
    <mergeCell ref="T35:T36"/>
    <mergeCell ref="N36:N37"/>
    <mergeCell ref="S36:S37"/>
    <mergeCell ref="L37:M37"/>
    <mergeCell ref="Q37:R37"/>
    <mergeCell ref="S34:S35"/>
    <mergeCell ref="L35:L36"/>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headerFooter alignWithMargins="0">
    <oddHeader>&amp;LRoad C&amp;CKolibris cup 2006</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zoomScalePageLayoutView="0" workbookViewId="0" topLeftCell="A1">
      <selection activeCell="L31" sqref="L31:M31"/>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1"/>
      <c r="L5" s="78" t="str">
        <f>IF(I9&gt;I11,G9,G12) IF(I11&gt;I9,G12,G9)</f>
        <v>Baumann, GER</v>
      </c>
      <c r="M5" s="78"/>
      <c r="N5" s="77">
        <v>3</v>
      </c>
    </row>
    <row r="6" spans="11:16" ht="12.75" customHeight="1">
      <c r="K6" s="13"/>
      <c r="L6" s="87" t="s">
        <v>91</v>
      </c>
      <c r="M6" s="87" t="s">
        <v>80</v>
      </c>
      <c r="N6" s="77"/>
      <c r="O6" s="77"/>
      <c r="P6" s="3"/>
    </row>
    <row r="7" spans="1:26" s="3" customFormat="1" ht="12.75">
      <c r="A7" s="15"/>
      <c r="B7" s="78" t="str">
        <f>'Road A'!R60</f>
        <v>Snítil, CZE</v>
      </c>
      <c r="C7" s="78"/>
      <c r="D7" s="77">
        <v>4</v>
      </c>
      <c r="E7" s="2"/>
      <c r="F7" s="2"/>
      <c r="G7" s="2"/>
      <c r="H7" s="2"/>
      <c r="I7" s="2"/>
      <c r="J7" s="2"/>
      <c r="K7" s="11"/>
      <c r="L7" s="87"/>
      <c r="M7" s="87"/>
      <c r="N7" s="77">
        <v>1</v>
      </c>
      <c r="O7" s="77"/>
      <c r="P7"/>
      <c r="Q7" s="2"/>
      <c r="R7" s="2"/>
      <c r="S7" s="2"/>
      <c r="T7" s="2"/>
      <c r="U7" s="13"/>
      <c r="V7" s="78" t="str">
        <f>'Road A'!R62</f>
        <v>Drozdov, RUS</v>
      </c>
      <c r="W7" s="78"/>
      <c r="X7" s="77">
        <v>6</v>
      </c>
      <c r="Y7" s="2"/>
      <c r="Z7" s="15"/>
    </row>
    <row r="8" spans="1:26" ht="12.75" customHeight="1">
      <c r="A8" s="12"/>
      <c r="B8" s="87" t="s">
        <v>87</v>
      </c>
      <c r="C8" s="87" t="s">
        <v>74</v>
      </c>
      <c r="D8" s="77"/>
      <c r="E8" s="77"/>
      <c r="K8" s="13"/>
      <c r="L8" s="95" t="str">
        <f>IF(S9&gt;S11,Q9,Q12) IF(S11&gt;S9,Q12,Q9)</f>
        <v>Gallo, SVK</v>
      </c>
      <c r="M8" s="96"/>
      <c r="N8" s="77"/>
      <c r="O8" s="2"/>
      <c r="P8" s="3"/>
      <c r="U8" s="11"/>
      <c r="V8" s="87" t="s">
        <v>93</v>
      </c>
      <c r="W8" s="87" t="s">
        <v>76</v>
      </c>
      <c r="X8" s="77"/>
      <c r="Y8" s="77"/>
      <c r="Z8" s="12"/>
    </row>
    <row r="9" spans="1:26" ht="12.75">
      <c r="A9" s="12"/>
      <c r="B9" s="87"/>
      <c r="C9" s="87"/>
      <c r="D9" s="77">
        <v>5</v>
      </c>
      <c r="E9" s="77"/>
      <c r="F9" s="11"/>
      <c r="G9" s="78" t="str">
        <f>IF(D7&gt;D9,B7,B10) IF(D9&gt;D7,B10,B7)</f>
        <v>van Dorp, NED</v>
      </c>
      <c r="H9" s="78"/>
      <c r="I9" s="77">
        <v>3</v>
      </c>
      <c r="K9" s="11"/>
      <c r="Q9" s="78" t="str">
        <f>IF(X7&gt;X9,V7,V10) IF(X9&gt;X7,V10,V7)</f>
        <v>Hallström, SWE</v>
      </c>
      <c r="R9" s="78"/>
      <c r="S9" s="77">
        <v>3</v>
      </c>
      <c r="U9" s="11"/>
      <c r="V9" s="87"/>
      <c r="W9" s="87"/>
      <c r="X9" s="77">
        <v>7</v>
      </c>
      <c r="Y9" s="77"/>
      <c r="Z9" s="12"/>
    </row>
    <row r="10" spans="1:26" s="3" customFormat="1" ht="12.75" customHeight="1">
      <c r="A10" s="15"/>
      <c r="B10" s="78" t="str">
        <f>'Road C'!R56</f>
        <v>van Dorp, NED</v>
      </c>
      <c r="C10" s="78"/>
      <c r="D10" s="77"/>
      <c r="E10" s="2"/>
      <c r="F10" s="13"/>
      <c r="G10" s="87" t="s">
        <v>88</v>
      </c>
      <c r="H10" s="87" t="s">
        <v>79</v>
      </c>
      <c r="I10" s="77"/>
      <c r="J10" s="77"/>
      <c r="K10" s="15"/>
      <c r="Q10" s="87" t="s">
        <v>92</v>
      </c>
      <c r="R10" s="87" t="s">
        <v>78</v>
      </c>
      <c r="S10" s="77"/>
      <c r="T10" s="77"/>
      <c r="U10" s="13"/>
      <c r="V10" s="78" t="str">
        <f>'Road C'!Q54</f>
        <v>Hallström, SWE</v>
      </c>
      <c r="W10" s="78"/>
      <c r="X10" s="77"/>
      <c r="Y10" s="2"/>
      <c r="Z10" s="15"/>
    </row>
    <row r="11" spans="1:26" ht="12.75">
      <c r="A11" s="12"/>
      <c r="F11" s="11"/>
      <c r="G11" s="87"/>
      <c r="H11" s="87"/>
      <c r="I11" s="77">
        <v>7</v>
      </c>
      <c r="J11" s="77"/>
      <c r="K11" s="11"/>
      <c r="Q11" s="87"/>
      <c r="R11" s="87"/>
      <c r="S11" s="77">
        <v>5</v>
      </c>
      <c r="T11" s="77"/>
      <c r="U11" s="11"/>
      <c r="Z11" s="12"/>
    </row>
    <row r="12" spans="1:26" s="3" customFormat="1" ht="12.75" customHeight="1">
      <c r="A12" s="15"/>
      <c r="B12" s="78" t="str">
        <f>'Road B'!W56</f>
        <v>Baumann, GER</v>
      </c>
      <c r="C12" s="78"/>
      <c r="D12" s="77">
        <v>5</v>
      </c>
      <c r="E12" s="2"/>
      <c r="F12" s="13"/>
      <c r="G12" s="78" t="str">
        <f>IF(D12&gt;D14,B12,B15) IF(D14&gt;D12,B15,B12)</f>
        <v>Baumann, GER</v>
      </c>
      <c r="H12" s="78"/>
      <c r="I12" s="77"/>
      <c r="J12" s="2"/>
      <c r="K12" s="15"/>
      <c r="Q12" s="78" t="str">
        <f>IF(X12&gt;X14,V12,V15) IF(X14&gt;X12,V15,V12)</f>
        <v>Gallo, SVK</v>
      </c>
      <c r="R12" s="78"/>
      <c r="S12" s="77"/>
      <c r="T12" s="2"/>
      <c r="U12" s="13"/>
      <c r="V12" s="78" t="str">
        <f>'Road B'!W58</f>
        <v>Gallo, SVK</v>
      </c>
      <c r="W12" s="78"/>
      <c r="X12" s="77">
        <v>8</v>
      </c>
      <c r="Y12" s="2"/>
      <c r="Z12" s="15"/>
    </row>
    <row r="13" spans="1:26" ht="12.75" customHeight="1">
      <c r="A13" s="12"/>
      <c r="B13" s="87" t="s">
        <v>73</v>
      </c>
      <c r="C13" s="87" t="s">
        <v>75</v>
      </c>
      <c r="D13" s="77"/>
      <c r="E13" s="77"/>
      <c r="F13" s="11"/>
      <c r="K13" s="11"/>
      <c r="L13" s="78" t="str">
        <f>IF(S9&lt;S11,Q9,Q12) IF(S11&lt;S9,Q12,Q9)</f>
        <v>Hallström, SWE</v>
      </c>
      <c r="M13" s="78"/>
      <c r="N13" s="77">
        <v>1</v>
      </c>
      <c r="U13" s="11"/>
      <c r="V13" s="87" t="s">
        <v>94</v>
      </c>
      <c r="W13" s="87" t="s">
        <v>77</v>
      </c>
      <c r="X13" s="77"/>
      <c r="Y13" s="77"/>
      <c r="Z13" s="12"/>
    </row>
    <row r="14" spans="1:26" ht="12.75" customHeight="1">
      <c r="A14" s="12"/>
      <c r="B14" s="87"/>
      <c r="C14" s="87"/>
      <c r="D14" s="77">
        <v>2</v>
      </c>
      <c r="E14" s="77"/>
      <c r="F14" s="11"/>
      <c r="K14" s="13"/>
      <c r="L14" s="87" t="s">
        <v>86</v>
      </c>
      <c r="M14" s="87" t="s">
        <v>81</v>
      </c>
      <c r="N14" s="77"/>
      <c r="O14" s="77"/>
      <c r="P14" s="3"/>
      <c r="U14" s="11"/>
      <c r="V14" s="87"/>
      <c r="W14" s="87"/>
      <c r="X14" s="77">
        <v>4</v>
      </c>
      <c r="Y14" s="77"/>
      <c r="Z14" s="12"/>
    </row>
    <row r="15" spans="1:26" s="3" customFormat="1" ht="12.75" customHeight="1">
      <c r="A15" s="15"/>
      <c r="B15" s="78" t="str">
        <f>'Road C'!R52</f>
        <v>Chaloupek, CZE</v>
      </c>
      <c r="C15" s="78"/>
      <c r="D15" s="77"/>
      <c r="E15" s="2"/>
      <c r="F15" s="13"/>
      <c r="G15" s="2"/>
      <c r="H15" s="2"/>
      <c r="I15" s="2"/>
      <c r="J15" s="2"/>
      <c r="K15" s="11"/>
      <c r="L15" s="87"/>
      <c r="M15" s="87"/>
      <c r="N15" s="77">
        <v>7</v>
      </c>
      <c r="O15" s="77"/>
      <c r="P15"/>
      <c r="Q15" s="2"/>
      <c r="R15" s="2"/>
      <c r="S15" s="2"/>
      <c r="T15" s="2"/>
      <c r="U15" s="13"/>
      <c r="V15" s="78" t="str">
        <f>'Road C'!Q50</f>
        <v>Šik, CZE</v>
      </c>
      <c r="W15" s="78"/>
      <c r="X15" s="77"/>
      <c r="Y15" s="2"/>
      <c r="Z15" s="15"/>
    </row>
    <row r="16" spans="1:26" s="3" customFormat="1" ht="12.75" customHeight="1">
      <c r="A16" s="15"/>
      <c r="B16" s="5"/>
      <c r="C16" s="5"/>
      <c r="D16" s="4"/>
      <c r="E16" s="2"/>
      <c r="F16" s="13"/>
      <c r="G16" s="2"/>
      <c r="H16" s="2"/>
      <c r="I16" s="2"/>
      <c r="J16" s="2"/>
      <c r="K16" s="13"/>
      <c r="L16" s="78" t="str">
        <f>IF(I9&lt;I11,G9,G12) IF(I11&lt;I9,G12,G9)</f>
        <v>van Dorp, NED</v>
      </c>
      <c r="M16" s="78"/>
      <c r="N16" s="77"/>
      <c r="O16" s="2"/>
      <c r="Q16" s="2"/>
      <c r="R16" s="2"/>
      <c r="S16" s="2"/>
      <c r="T16" s="2"/>
      <c r="U16" s="13"/>
      <c r="V16" s="5"/>
      <c r="W16" s="5"/>
      <c r="X16" s="4"/>
      <c r="Y16" s="2"/>
      <c r="Z16" s="15"/>
    </row>
    <row r="17" spans="2:26" s="3" customFormat="1" ht="12.75" customHeight="1">
      <c r="B17" s="5"/>
      <c r="C17" s="5"/>
      <c r="D17" s="4"/>
      <c r="E17" s="2"/>
      <c r="F17" s="13"/>
      <c r="G17" s="2"/>
      <c r="H17" s="2"/>
      <c r="I17" s="2"/>
      <c r="J17" s="2"/>
      <c r="K17" s="13"/>
      <c r="L17" s="2"/>
      <c r="M17" s="2"/>
      <c r="N17" s="2"/>
      <c r="O17" s="2"/>
      <c r="Q17" s="2"/>
      <c r="R17" s="2"/>
      <c r="S17" s="2"/>
      <c r="T17" s="2"/>
      <c r="U17" s="13"/>
      <c r="V17" s="5"/>
      <c r="W17" s="5"/>
      <c r="X17" s="4"/>
      <c r="Y17" s="2"/>
      <c r="Z17" s="15"/>
    </row>
    <row r="18" spans="2:26" s="3" customFormat="1" ht="12.75" customHeight="1">
      <c r="B18" s="5"/>
      <c r="C18" s="5"/>
      <c r="D18" s="4"/>
      <c r="E18" s="5"/>
      <c r="F18" s="16"/>
      <c r="G18" s="2"/>
      <c r="H18" s="2"/>
      <c r="I18" s="2"/>
      <c r="J18" s="2"/>
      <c r="K18" s="13"/>
      <c r="L18" s="2"/>
      <c r="M18" s="2"/>
      <c r="N18" s="2"/>
      <c r="O18" s="2"/>
      <c r="Q18" s="2"/>
      <c r="R18" s="2"/>
      <c r="S18" s="2"/>
      <c r="T18" s="2"/>
      <c r="U18" s="13"/>
      <c r="V18" s="5"/>
      <c r="W18" s="5"/>
      <c r="X18" s="4"/>
      <c r="Y18" s="2"/>
      <c r="Z18" s="15"/>
    </row>
    <row r="19" spans="2:26" s="3" customFormat="1" ht="12.75" customHeight="1">
      <c r="B19" s="5"/>
      <c r="C19" s="5"/>
      <c r="D19" s="4"/>
      <c r="E19" s="5"/>
      <c r="F19" s="16"/>
      <c r="G19" s="2"/>
      <c r="H19" s="2"/>
      <c r="I19" s="2"/>
      <c r="J19" s="2"/>
      <c r="K19" s="13"/>
      <c r="L19" s="2"/>
      <c r="M19" s="2"/>
      <c r="N19" s="2"/>
      <c r="O19" s="2"/>
      <c r="Q19" s="2"/>
      <c r="R19" s="2"/>
      <c r="S19" s="2"/>
      <c r="T19" s="2"/>
      <c r="U19" s="2"/>
      <c r="V19" s="5"/>
      <c r="W19" s="5"/>
      <c r="X19" s="4"/>
      <c r="Y19" s="2"/>
      <c r="Z19" s="15"/>
    </row>
    <row r="20" spans="2:26" s="3" customFormat="1" ht="12.75" customHeight="1">
      <c r="B20" s="5"/>
      <c r="C20" s="5"/>
      <c r="D20" s="4"/>
      <c r="E20" s="5"/>
      <c r="F20" s="16"/>
      <c r="G20" s="2"/>
      <c r="H20" s="2"/>
      <c r="I20" s="2"/>
      <c r="J20" s="2"/>
      <c r="K20" s="13"/>
      <c r="L20" s="2"/>
      <c r="M20" s="2"/>
      <c r="N20" s="2"/>
      <c r="O20" s="2"/>
      <c r="Q20" s="2"/>
      <c r="R20" s="2"/>
      <c r="S20" s="2"/>
      <c r="T20" s="2"/>
      <c r="U20" s="2"/>
      <c r="V20" s="5"/>
      <c r="W20" s="5"/>
      <c r="X20" s="4"/>
      <c r="Y20" s="2"/>
      <c r="Z20" s="15"/>
    </row>
    <row r="21" spans="2:26" ht="12.75">
      <c r="B21" s="4"/>
      <c r="C21" s="4"/>
      <c r="D21" s="4"/>
      <c r="E21" s="4"/>
      <c r="F21" s="17"/>
      <c r="G21" s="34"/>
      <c r="H21" s="34"/>
      <c r="K21" s="11"/>
      <c r="U21" s="4"/>
      <c r="V21" s="4"/>
      <c r="W21" s="4"/>
      <c r="X21" s="4"/>
      <c r="Y21" s="4"/>
      <c r="Z21" s="12"/>
    </row>
    <row r="22" spans="2:25" s="3" customFormat="1" ht="12.75">
      <c r="B22" s="16"/>
      <c r="C22" s="16"/>
      <c r="D22" s="4"/>
      <c r="E22" s="5"/>
      <c r="F22" s="16"/>
      <c r="G22" s="2"/>
      <c r="H22" s="2"/>
      <c r="I22" s="2"/>
      <c r="J22" s="2"/>
      <c r="K22" s="13"/>
      <c r="L22" s="2"/>
      <c r="M22" s="2"/>
      <c r="N22" s="2"/>
      <c r="O22" s="2"/>
      <c r="Q22" s="2"/>
      <c r="R22" s="2"/>
      <c r="S22" s="2"/>
      <c r="T22" s="2"/>
      <c r="U22" s="5"/>
      <c r="V22" s="10"/>
      <c r="W22" s="10"/>
      <c r="X22" s="50"/>
      <c r="Y22" s="5"/>
    </row>
    <row r="23" spans="2:25" ht="12.75" customHeight="1">
      <c r="B23" s="45"/>
      <c r="C23" s="45"/>
      <c r="D23" s="45"/>
      <c r="E23" s="4"/>
      <c r="F23" s="17"/>
      <c r="K23" s="11"/>
      <c r="U23" s="4"/>
      <c r="V23" s="50"/>
      <c r="W23" s="50"/>
      <c r="X23" s="50"/>
      <c r="Y23" s="94"/>
    </row>
    <row r="24" spans="2:25" ht="12.75" customHeight="1">
      <c r="B24" s="48"/>
      <c r="C24" s="48"/>
      <c r="D24" s="45"/>
      <c r="E24" s="4"/>
      <c r="F24" s="17"/>
      <c r="G24" s="95" t="s">
        <v>237</v>
      </c>
      <c r="H24" s="96"/>
      <c r="I24" s="77">
        <v>2</v>
      </c>
      <c r="K24" s="11"/>
      <c r="U24" s="4"/>
      <c r="V24" s="50"/>
      <c r="W24" s="50"/>
      <c r="X24" s="50"/>
      <c r="Y24" s="94"/>
    </row>
    <row r="25" spans="2:25" s="3" customFormat="1" ht="12.75" customHeight="1">
      <c r="B25" s="48"/>
      <c r="C25" s="48"/>
      <c r="D25" s="45"/>
      <c r="E25" s="5"/>
      <c r="F25" s="16"/>
      <c r="G25" s="87" t="s">
        <v>89</v>
      </c>
      <c r="H25" s="87" t="s">
        <v>82</v>
      </c>
      <c r="I25" s="77"/>
      <c r="J25" s="77"/>
      <c r="K25" s="13"/>
      <c r="U25" s="5"/>
      <c r="V25" s="10"/>
      <c r="W25" s="10"/>
      <c r="X25" s="50"/>
      <c r="Y25" s="5"/>
    </row>
    <row r="26" spans="2:25" ht="12.75">
      <c r="B26" s="47"/>
      <c r="C26" s="47"/>
      <c r="D26" s="45"/>
      <c r="E26" s="4"/>
      <c r="F26" s="17"/>
      <c r="G26" s="87"/>
      <c r="H26" s="87"/>
      <c r="I26" s="77">
        <v>7</v>
      </c>
      <c r="J26" s="77"/>
      <c r="K26" s="11"/>
      <c r="U26" s="4"/>
      <c r="V26" s="4"/>
      <c r="W26" s="4"/>
      <c r="X26" s="4"/>
      <c r="Y26" s="4"/>
    </row>
    <row r="27" spans="2:25" s="3" customFormat="1" ht="12.75" customHeight="1">
      <c r="B27" s="46"/>
      <c r="C27" s="46"/>
      <c r="D27" s="45"/>
      <c r="E27" s="5"/>
      <c r="F27" s="16"/>
      <c r="G27" s="78" t="s">
        <v>230</v>
      </c>
      <c r="H27" s="78"/>
      <c r="I27" s="77"/>
      <c r="J27" s="2"/>
      <c r="K27" s="13"/>
      <c r="U27" s="5"/>
      <c r="V27" s="10"/>
      <c r="W27" s="10"/>
      <c r="X27" s="50"/>
      <c r="Y27" s="5"/>
    </row>
    <row r="28" spans="2:25" ht="12.75" customHeight="1">
      <c r="B28" s="45"/>
      <c r="C28" s="45"/>
      <c r="D28" s="45"/>
      <c r="E28" s="4"/>
      <c r="F28" s="17"/>
      <c r="I28" s="9"/>
      <c r="K28" s="11"/>
      <c r="L28" s="78" t="str">
        <f>IF(I24&gt;I26,G24,G27) IF(I26&gt;I24,G27,G24)</f>
        <v>Demkina, RUS</v>
      </c>
      <c r="M28" s="78"/>
      <c r="N28" s="77">
        <v>9</v>
      </c>
      <c r="U28" s="4"/>
      <c r="V28" s="50"/>
      <c r="W28" s="50"/>
      <c r="X28" s="50"/>
      <c r="Y28" s="94"/>
    </row>
    <row r="29" spans="2:25" ht="12.75" customHeight="1">
      <c r="B29" s="45"/>
      <c r="C29" s="45"/>
      <c r="D29" s="45"/>
      <c r="E29" s="4"/>
      <c r="F29" s="17"/>
      <c r="K29" s="11"/>
      <c r="L29" s="87" t="s">
        <v>90</v>
      </c>
      <c r="M29" s="87" t="s">
        <v>84</v>
      </c>
      <c r="N29" s="77"/>
      <c r="O29" s="77"/>
      <c r="U29" s="4"/>
      <c r="V29" s="50"/>
      <c r="W29" s="50"/>
      <c r="X29" s="50"/>
      <c r="Y29" s="94"/>
    </row>
    <row r="30" spans="2:25" s="3" customFormat="1" ht="12.75">
      <c r="B30" s="46"/>
      <c r="C30" s="46"/>
      <c r="D30" s="45"/>
      <c r="E30" s="5"/>
      <c r="F30" s="16"/>
      <c r="G30" s="1"/>
      <c r="H30" s="1"/>
      <c r="I30" s="1"/>
      <c r="J30" s="1"/>
      <c r="K30" s="13"/>
      <c r="L30" s="87"/>
      <c r="M30" s="87"/>
      <c r="N30" s="77">
        <v>6</v>
      </c>
      <c r="O30" s="77"/>
      <c r="Q30" s="2"/>
      <c r="R30" s="2"/>
      <c r="S30" s="2"/>
      <c r="T30" s="2"/>
      <c r="U30" s="5"/>
      <c r="V30" s="10"/>
      <c r="W30" s="10"/>
      <c r="X30" s="50"/>
      <c r="Y30" s="5"/>
    </row>
    <row r="31" spans="2:25" ht="12.75">
      <c r="B31" s="4"/>
      <c r="C31" s="10"/>
      <c r="D31" s="10"/>
      <c r="E31" s="4"/>
      <c r="F31" s="17"/>
      <c r="K31" s="11"/>
      <c r="L31" s="78" t="str">
        <f>IF(I32&gt;I34,G32,G35) IF(I34&gt;I32,G35,G32)</f>
        <v>Palancsa, HUN</v>
      </c>
      <c r="M31" s="78"/>
      <c r="N31" s="77"/>
      <c r="O31" s="2"/>
      <c r="U31" s="4"/>
      <c r="V31" s="4"/>
      <c r="W31" s="4"/>
      <c r="X31" s="4"/>
      <c r="Y31" s="4"/>
    </row>
    <row r="32" spans="2:11" ht="12.75" customHeight="1">
      <c r="B32" s="4"/>
      <c r="C32" s="4"/>
      <c r="D32" s="4"/>
      <c r="E32" s="4"/>
      <c r="F32" s="17"/>
      <c r="G32" s="95" t="s">
        <v>227</v>
      </c>
      <c r="H32" s="96"/>
      <c r="I32" s="77">
        <v>3</v>
      </c>
      <c r="K32" s="11"/>
    </row>
    <row r="33" spans="2:11" ht="12.75" customHeight="1">
      <c r="B33" s="4"/>
      <c r="C33" s="4"/>
      <c r="D33" s="4"/>
      <c r="E33" s="4"/>
      <c r="F33" s="17"/>
      <c r="G33" s="87" t="s">
        <v>85</v>
      </c>
      <c r="H33" s="87" t="s">
        <v>83</v>
      </c>
      <c r="I33" s="77"/>
      <c r="J33" s="77"/>
      <c r="K33" s="11"/>
    </row>
    <row r="34" spans="3:11" ht="12.75">
      <c r="C34" s="4"/>
      <c r="D34" s="4"/>
      <c r="E34" s="4"/>
      <c r="F34" s="11"/>
      <c r="G34" s="87"/>
      <c r="H34" s="87"/>
      <c r="I34" s="77">
        <v>5</v>
      </c>
      <c r="J34" s="77"/>
      <c r="K34" s="11"/>
    </row>
    <row r="35" spans="3:11" ht="12.75">
      <c r="C35" s="10"/>
      <c r="D35" s="10"/>
      <c r="E35" s="4"/>
      <c r="F35" s="11"/>
      <c r="G35" s="95" t="s">
        <v>219</v>
      </c>
      <c r="H35" s="96"/>
      <c r="I35" s="77"/>
      <c r="J35" s="2"/>
      <c r="K35" s="11"/>
    </row>
    <row r="36" spans="3:11" ht="12.75">
      <c r="C36" s="4"/>
      <c r="D36" s="4"/>
      <c r="E36" s="4"/>
      <c r="F36" s="11"/>
      <c r="K36" s="11"/>
    </row>
    <row r="37" spans="3:11" ht="12.75" customHeight="1">
      <c r="C37" s="4"/>
      <c r="D37" s="4"/>
      <c r="E37" s="4"/>
      <c r="G37" s="72"/>
      <c r="H37" s="73"/>
      <c r="K37" s="11"/>
    </row>
    <row r="38" spans="3:11" ht="12.75">
      <c r="C38" s="4"/>
      <c r="D38" s="4"/>
      <c r="E38" s="4"/>
      <c r="K38" s="11"/>
    </row>
    <row r="39" ht="12.75">
      <c r="K39" s="11"/>
    </row>
    <row r="40" spans="1:25" ht="12.75">
      <c r="A40" s="36"/>
      <c r="B40" s="37"/>
      <c r="C40" s="37"/>
      <c r="D40" s="37"/>
      <c r="E40" s="37"/>
      <c r="F40" s="37"/>
      <c r="G40" s="37"/>
      <c r="H40" s="37"/>
      <c r="I40" s="37"/>
      <c r="J40" s="37"/>
      <c r="K40" s="38"/>
      <c r="L40" s="37"/>
      <c r="M40" s="37"/>
      <c r="N40" s="37"/>
      <c r="O40" s="37"/>
      <c r="P40" s="36"/>
      <c r="Q40" s="37"/>
      <c r="R40" s="37"/>
      <c r="S40" s="37"/>
      <c r="T40" s="37"/>
      <c r="U40" s="37"/>
      <c r="V40" s="37"/>
      <c r="W40" s="37"/>
      <c r="X40" s="37"/>
      <c r="Y40" s="37"/>
    </row>
    <row r="41" ht="12.75">
      <c r="K41" s="11"/>
    </row>
    <row r="42" spans="9:12" ht="12.75">
      <c r="I42" s="39"/>
      <c r="J42" s="39"/>
      <c r="K42" s="43" t="s">
        <v>218</v>
      </c>
      <c r="L42" s="39"/>
    </row>
    <row r="43" spans="9:12" ht="12.75">
      <c r="I43" s="39"/>
      <c r="J43" s="39"/>
      <c r="K43" s="39"/>
      <c r="L43" s="39"/>
    </row>
    <row r="44" spans="9:12" ht="12.75">
      <c r="I44" s="39"/>
      <c r="J44" s="39"/>
      <c r="K44" s="39" t="str">
        <f>IF(N5&gt;N7,L5,L8) IF(N7&gt;N5,L8,L5)</f>
        <v>Baumann, GER</v>
      </c>
      <c r="L44" s="39">
        <v>1</v>
      </c>
    </row>
    <row r="45" spans="9:12" ht="12.75">
      <c r="I45" s="39"/>
      <c r="J45" s="39"/>
      <c r="K45" s="39" t="str">
        <f>IF(N5&lt;N7,L5,L8) IF(N7&lt;N5,L8,L5)</f>
        <v>Gallo, SVK</v>
      </c>
      <c r="L45" s="39">
        <v>2</v>
      </c>
    </row>
    <row r="46" spans="9:12" ht="12.75">
      <c r="I46" s="39"/>
      <c r="J46" s="39"/>
      <c r="K46" s="39" t="str">
        <f>IF(N13&gt;N15,L13,L16) IF(N15&gt;N13,L16,L13)</f>
        <v>van Dorp, NED</v>
      </c>
      <c r="L46" s="39">
        <v>3</v>
      </c>
    </row>
    <row r="47" spans="9:12" ht="12.75">
      <c r="I47" s="39"/>
      <c r="J47" s="39"/>
      <c r="K47" s="39" t="str">
        <f>IF(N13&lt;N15,L13,L16) IF(N15&lt;N13,L16,L13)</f>
        <v>Hallström, SWE</v>
      </c>
      <c r="L47" s="39">
        <v>4</v>
      </c>
    </row>
    <row r="48" spans="9:12" ht="12.75">
      <c r="I48" s="39"/>
      <c r="J48" s="39"/>
      <c r="K48" s="39"/>
      <c r="L48" s="39"/>
    </row>
    <row r="49" spans="9:12" ht="12.75">
      <c r="I49" s="39"/>
      <c r="J49" s="39"/>
      <c r="K49" s="39"/>
      <c r="L49" s="39"/>
    </row>
    <row r="50" spans="9:12" ht="12.75">
      <c r="I50" s="39"/>
      <c r="J50" s="39"/>
      <c r="K50" s="39"/>
      <c r="L50" s="39"/>
    </row>
    <row r="51" spans="9:12" ht="12.75">
      <c r="I51" s="39"/>
      <c r="J51" s="39"/>
      <c r="K51" s="39"/>
      <c r="L51" s="39"/>
    </row>
  </sheetData>
  <sheetProtection/>
  <mergeCells count="79">
    <mergeCell ref="B12:C12"/>
    <mergeCell ref="D12:D13"/>
    <mergeCell ref="L5:M5"/>
    <mergeCell ref="N5:N6"/>
    <mergeCell ref="B10:C10"/>
    <mergeCell ref="G10:G11"/>
    <mergeCell ref="H10:H11"/>
    <mergeCell ref="J10:J11"/>
    <mergeCell ref="L6:L7"/>
    <mergeCell ref="I9:I10"/>
    <mergeCell ref="M6:M7"/>
    <mergeCell ref="B7:C7"/>
    <mergeCell ref="S9:S10"/>
    <mergeCell ref="Q10:Q11"/>
    <mergeCell ref="R10:R11"/>
    <mergeCell ref="Q9:R9"/>
    <mergeCell ref="B8:B9"/>
    <mergeCell ref="C8:C9"/>
    <mergeCell ref="L8:M8"/>
    <mergeCell ref="D9:D10"/>
    <mergeCell ref="E8:E9"/>
    <mergeCell ref="G9:H9"/>
    <mergeCell ref="O6:O7"/>
    <mergeCell ref="I11:I12"/>
    <mergeCell ref="N7:N8"/>
    <mergeCell ref="B13:B14"/>
    <mergeCell ref="D14:D15"/>
    <mergeCell ref="O14:O15"/>
    <mergeCell ref="G12:H12"/>
    <mergeCell ref="L13:M13"/>
    <mergeCell ref="I26:I27"/>
    <mergeCell ref="D7:D8"/>
    <mergeCell ref="C13:C14"/>
    <mergeCell ref="E13:E14"/>
    <mergeCell ref="B15:C15"/>
    <mergeCell ref="N30:N31"/>
    <mergeCell ref="G27:H27"/>
    <mergeCell ref="L31:M31"/>
    <mergeCell ref="N28:N29"/>
    <mergeCell ref="L29:L30"/>
    <mergeCell ref="G25:G26"/>
    <mergeCell ref="H25:H26"/>
    <mergeCell ref="J25:J26"/>
    <mergeCell ref="T10:T11"/>
    <mergeCell ref="S11:S12"/>
    <mergeCell ref="Q12:R12"/>
    <mergeCell ref="G24:H24"/>
    <mergeCell ref="I24:I25"/>
    <mergeCell ref="N13:N14"/>
    <mergeCell ref="L14:L15"/>
    <mergeCell ref="I32:I33"/>
    <mergeCell ref="G33:G34"/>
    <mergeCell ref="H33:H34"/>
    <mergeCell ref="J33:J34"/>
    <mergeCell ref="I34:I35"/>
    <mergeCell ref="G35:H35"/>
    <mergeCell ref="G32:H32"/>
    <mergeCell ref="X7:X8"/>
    <mergeCell ref="V8:V9"/>
    <mergeCell ref="W8:W9"/>
    <mergeCell ref="V7:W7"/>
    <mergeCell ref="Y8:Y9"/>
    <mergeCell ref="X9:X10"/>
    <mergeCell ref="V10:W10"/>
    <mergeCell ref="V12:W12"/>
    <mergeCell ref="X12:X13"/>
    <mergeCell ref="V13:V14"/>
    <mergeCell ref="W13:W14"/>
    <mergeCell ref="Y13:Y14"/>
    <mergeCell ref="X14:X15"/>
    <mergeCell ref="V15:W15"/>
    <mergeCell ref="Y28:Y29"/>
    <mergeCell ref="Y23:Y24"/>
    <mergeCell ref="L16:M16"/>
    <mergeCell ref="M29:M30"/>
    <mergeCell ref="L28:M28"/>
    <mergeCell ref="O29:O30"/>
    <mergeCell ref="N15:N16"/>
    <mergeCell ref="M14:M15"/>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&amp;LFinal&amp;CKolibris cup 2006</oddHeader>
    <oddFooter>&amp;R&amp;D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16">
      <selection activeCell="A1" sqref="A1"/>
    </sheetView>
  </sheetViews>
  <sheetFormatPr defaultColWidth="9.140625" defaultRowHeight="12.75"/>
  <cols>
    <col min="1" max="1" width="13.421875" style="0" customWidth="1"/>
    <col min="2" max="2" width="20.57421875" style="0" customWidth="1"/>
    <col min="3" max="3" width="71.00390625" style="0" customWidth="1"/>
  </cols>
  <sheetData>
    <row r="2" spans="1:2" ht="26.25">
      <c r="A2" s="20" t="s">
        <v>223</v>
      </c>
      <c r="B2" s="21"/>
    </row>
    <row r="3" spans="1:2" ht="12.75">
      <c r="A3" s="97" t="s">
        <v>224</v>
      </c>
      <c r="B3" s="98"/>
    </row>
    <row r="5" spans="1:2" ht="16.5">
      <c r="A5" s="99" t="s">
        <v>109</v>
      </c>
      <c r="B5" s="99"/>
    </row>
    <row r="7" spans="1:3" ht="16.5">
      <c r="A7" s="22" t="s">
        <v>95</v>
      </c>
      <c r="B7" s="23" t="s">
        <v>123</v>
      </c>
      <c r="C7" s="19" t="s">
        <v>124</v>
      </c>
    </row>
    <row r="8" spans="1:3" ht="115.5">
      <c r="A8" s="25" t="s">
        <v>96</v>
      </c>
      <c r="B8" s="30" t="s">
        <v>170</v>
      </c>
      <c r="C8" s="31" t="s">
        <v>243</v>
      </c>
    </row>
    <row r="9" spans="1:3" ht="49.5">
      <c r="A9" s="22" t="s">
        <v>97</v>
      </c>
      <c r="B9" s="30" t="s">
        <v>171</v>
      </c>
      <c r="C9" s="31" t="s">
        <v>177</v>
      </c>
    </row>
    <row r="10" spans="1:3" ht="16.5">
      <c r="A10" s="22" t="s">
        <v>98</v>
      </c>
      <c r="B10" s="24" t="s">
        <v>111</v>
      </c>
      <c r="C10" s="18" t="s">
        <v>127</v>
      </c>
    </row>
    <row r="11" spans="1:3" ht="49.5">
      <c r="A11" s="22" t="s">
        <v>110</v>
      </c>
      <c r="B11" s="23" t="s">
        <v>112</v>
      </c>
      <c r="C11" s="19" t="s">
        <v>178</v>
      </c>
    </row>
    <row r="12" spans="1:3" ht="33">
      <c r="A12" s="22" t="s">
        <v>113</v>
      </c>
      <c r="B12" s="23" t="s">
        <v>179</v>
      </c>
      <c r="C12" s="19" t="s">
        <v>180</v>
      </c>
    </row>
    <row r="13" spans="1:3" ht="33">
      <c r="A13" s="22" t="s">
        <v>114</v>
      </c>
      <c r="B13" s="23" t="s">
        <v>181</v>
      </c>
      <c r="C13" s="19" t="s">
        <v>182</v>
      </c>
    </row>
    <row r="14" spans="1:3" ht="33">
      <c r="A14" s="25" t="s">
        <v>115</v>
      </c>
      <c r="B14" s="23" t="s">
        <v>125</v>
      </c>
      <c r="C14" s="19" t="s">
        <v>183</v>
      </c>
    </row>
    <row r="15" spans="1:3" ht="66">
      <c r="A15" s="25" t="s">
        <v>118</v>
      </c>
      <c r="B15" s="30" t="s">
        <v>172</v>
      </c>
      <c r="C15" s="31" t="s">
        <v>184</v>
      </c>
    </row>
    <row r="16" spans="1:3" ht="33">
      <c r="A16" s="25" t="s">
        <v>120</v>
      </c>
      <c r="B16" s="26" t="s">
        <v>117</v>
      </c>
      <c r="C16" s="27" t="s">
        <v>128</v>
      </c>
    </row>
    <row r="17" spans="1:3" ht="33">
      <c r="A17" s="25" t="s">
        <v>122</v>
      </c>
      <c r="B17" s="26" t="s">
        <v>116</v>
      </c>
      <c r="C17" s="27" t="s">
        <v>244</v>
      </c>
    </row>
    <row r="18" spans="1:3" ht="115.5">
      <c r="A18" s="22" t="s">
        <v>173</v>
      </c>
      <c r="B18" s="30" t="s">
        <v>119</v>
      </c>
      <c r="C18" s="31" t="s">
        <v>245</v>
      </c>
    </row>
    <row r="19" spans="1:3" ht="82.5">
      <c r="A19" s="22" t="s">
        <v>174</v>
      </c>
      <c r="B19" s="23" t="s">
        <v>121</v>
      </c>
      <c r="C19" s="19" t="s">
        <v>129</v>
      </c>
    </row>
    <row r="20" spans="1:3" ht="16.5">
      <c r="A20" s="25" t="s">
        <v>175</v>
      </c>
      <c r="B20" s="23" t="s">
        <v>130</v>
      </c>
      <c r="C20" s="19" t="s">
        <v>185</v>
      </c>
    </row>
    <row r="21" spans="1:3" ht="33">
      <c r="A21" s="25" t="s">
        <v>187</v>
      </c>
      <c r="B21" s="28" t="s">
        <v>176</v>
      </c>
      <c r="C21" s="29" t="s">
        <v>186</v>
      </c>
    </row>
    <row r="22" spans="1:3" ht="16.5">
      <c r="A22" s="14"/>
      <c r="B22" s="6"/>
      <c r="C22" s="5"/>
    </row>
    <row r="23" spans="1:3" ht="16.5">
      <c r="A23" s="14"/>
      <c r="B23" s="6"/>
      <c r="C23" s="5"/>
    </row>
    <row r="24" spans="1:3" ht="16.5">
      <c r="A24" s="14"/>
      <c r="B24" s="6"/>
      <c r="C24" s="5"/>
    </row>
    <row r="25" spans="1:3" ht="16.5">
      <c r="A25" s="14"/>
      <c r="B25" s="6"/>
      <c r="C25" s="5"/>
    </row>
    <row r="26" spans="1:3" ht="16.5">
      <c r="A26" s="14"/>
      <c r="B26" s="6"/>
      <c r="C26" s="5"/>
    </row>
    <row r="27" spans="1:3" ht="16.5">
      <c r="A27" s="14"/>
      <c r="B27" s="6"/>
      <c r="C27" s="5"/>
    </row>
    <row r="28" spans="1:3" ht="16.5">
      <c r="A28" s="14"/>
      <c r="B28" s="6"/>
      <c r="C28" s="5"/>
    </row>
    <row r="29" spans="1:2" ht="16.5">
      <c r="A29" s="14"/>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B44" sqref="B44"/>
    </sheetView>
  </sheetViews>
  <sheetFormatPr defaultColWidth="9.140625" defaultRowHeight="12.75"/>
  <cols>
    <col min="1" max="1" width="13.421875" style="0" customWidth="1"/>
    <col min="2" max="2" width="50.140625" style="0" customWidth="1"/>
    <col min="3" max="3" width="12.57421875" style="0" customWidth="1"/>
  </cols>
  <sheetData>
    <row r="1" ht="12.75">
      <c r="C1" s="75"/>
    </row>
    <row r="2" spans="1:3" ht="26.25">
      <c r="A2" s="100" t="s">
        <v>223</v>
      </c>
      <c r="B2" s="98"/>
      <c r="C2" s="75"/>
    </row>
    <row r="3" spans="1:3" ht="12.75">
      <c r="A3" s="97" t="s">
        <v>224</v>
      </c>
      <c r="B3" s="98"/>
      <c r="C3" s="75"/>
    </row>
    <row r="4" ht="12.75">
      <c r="C4" s="75"/>
    </row>
    <row r="5" spans="1:3" ht="15">
      <c r="A5" s="101" t="s">
        <v>249</v>
      </c>
      <c r="B5" s="98"/>
      <c r="C5" s="75"/>
    </row>
    <row r="6" ht="12.75">
      <c r="C6" s="75"/>
    </row>
    <row r="7" spans="1:3" ht="18">
      <c r="A7" s="102" t="s">
        <v>95</v>
      </c>
      <c r="B7" s="104" t="s">
        <v>239</v>
      </c>
      <c r="C7" s="10"/>
    </row>
    <row r="8" spans="1:3" ht="16.5">
      <c r="A8" s="103" t="s">
        <v>96</v>
      </c>
      <c r="B8" s="105" t="s">
        <v>233</v>
      </c>
      <c r="C8" s="10"/>
    </row>
    <row r="9" spans="1:3" ht="16.5">
      <c r="A9" s="103" t="s">
        <v>97</v>
      </c>
      <c r="B9" s="106" t="s">
        <v>132</v>
      </c>
      <c r="C9" s="5"/>
    </row>
    <row r="10" spans="1:3" ht="16.5">
      <c r="A10" s="103" t="s">
        <v>98</v>
      </c>
      <c r="B10" s="107" t="s">
        <v>234</v>
      </c>
      <c r="C10" s="5"/>
    </row>
    <row r="11" spans="1:9" ht="16.5">
      <c r="A11" s="7" t="s">
        <v>99</v>
      </c>
      <c r="B11" s="107" t="s">
        <v>241</v>
      </c>
      <c r="C11" s="74"/>
      <c r="I11" s="49"/>
    </row>
    <row r="12" spans="1:9" ht="16.5">
      <c r="A12" s="7"/>
      <c r="B12" s="107" t="s">
        <v>222</v>
      </c>
      <c r="C12" s="74"/>
      <c r="I12" s="49"/>
    </row>
    <row r="13" spans="1:9" ht="16.5">
      <c r="A13" s="7"/>
      <c r="B13" s="107" t="s">
        <v>126</v>
      </c>
      <c r="C13" s="74"/>
      <c r="I13" s="49"/>
    </row>
    <row r="14" spans="1:9" ht="16.5">
      <c r="A14" s="8"/>
      <c r="B14" s="107" t="s">
        <v>108</v>
      </c>
      <c r="C14" s="74"/>
      <c r="I14" s="49"/>
    </row>
    <row r="15" spans="1:3" ht="16.5">
      <c r="A15" s="7" t="s">
        <v>100</v>
      </c>
      <c r="B15" s="108" t="s">
        <v>228</v>
      </c>
      <c r="C15" s="48"/>
    </row>
    <row r="16" spans="1:3" ht="16.5">
      <c r="A16" s="7"/>
      <c r="B16" s="108" t="s">
        <v>240</v>
      </c>
      <c r="C16" s="71"/>
    </row>
    <row r="17" spans="1:3" ht="16.5">
      <c r="A17" s="7"/>
      <c r="B17" s="109" t="s">
        <v>225</v>
      </c>
      <c r="C17" s="48"/>
    </row>
    <row r="18" spans="1:3" ht="16.5">
      <c r="A18" s="8"/>
      <c r="B18" s="109" t="s">
        <v>237</v>
      </c>
      <c r="C18" s="48"/>
    </row>
    <row r="19" spans="1:3" ht="16.5">
      <c r="A19" s="7" t="s">
        <v>101</v>
      </c>
      <c r="B19" s="109" t="s">
        <v>221</v>
      </c>
      <c r="C19" s="48"/>
    </row>
    <row r="20" spans="1:3" ht="16.5">
      <c r="A20" s="7"/>
      <c r="B20" s="109" t="s">
        <v>227</v>
      </c>
      <c r="C20" s="48"/>
    </row>
    <row r="21" spans="1:3" ht="16.5">
      <c r="A21" s="7"/>
      <c r="B21" s="108" t="s">
        <v>219</v>
      </c>
      <c r="C21" s="48"/>
    </row>
    <row r="22" spans="1:3" ht="16.5">
      <c r="A22" s="8"/>
      <c r="B22" s="109" t="s">
        <v>232</v>
      </c>
      <c r="C22" s="71"/>
    </row>
    <row r="23" spans="1:3" ht="16.5">
      <c r="A23" s="7" t="s">
        <v>102</v>
      </c>
      <c r="B23" s="76" t="s">
        <v>230</v>
      </c>
      <c r="C23" s="48"/>
    </row>
    <row r="24" spans="1:3" ht="16.5">
      <c r="A24" s="7"/>
      <c r="B24" s="76" t="s">
        <v>220</v>
      </c>
      <c r="C24" s="48"/>
    </row>
    <row r="25" spans="1:3" ht="16.5">
      <c r="A25" s="14"/>
      <c r="B25" s="110" t="s">
        <v>242</v>
      </c>
      <c r="C25" s="75"/>
    </row>
    <row r="26" spans="1:4" ht="16.5">
      <c r="A26" s="8"/>
      <c r="B26" s="76" t="s">
        <v>236</v>
      </c>
      <c r="C26" s="71"/>
      <c r="D26" s="71"/>
    </row>
    <row r="27" spans="1:3" ht="16.5">
      <c r="A27" s="111" t="s">
        <v>103</v>
      </c>
      <c r="B27" s="76" t="s">
        <v>131</v>
      </c>
      <c r="C27" s="48"/>
    </row>
    <row r="28" spans="1:3" ht="16.5">
      <c r="A28" s="112"/>
      <c r="B28" s="76" t="s">
        <v>231</v>
      </c>
      <c r="C28" s="48"/>
    </row>
    <row r="29" spans="1:3" ht="16.5">
      <c r="A29" s="112"/>
      <c r="B29" s="76" t="s">
        <v>229</v>
      </c>
      <c r="C29" s="48"/>
    </row>
    <row r="30" spans="1:3" ht="16.5">
      <c r="A30" s="113"/>
      <c r="B30" s="76" t="s">
        <v>235</v>
      </c>
      <c r="C30" s="48"/>
    </row>
    <row r="33" ht="12.75">
      <c r="A33" s="114" t="s">
        <v>251</v>
      </c>
    </row>
    <row r="34" spans="1:2" ht="12.75">
      <c r="A34" t="s">
        <v>95</v>
      </c>
      <c r="B34" t="s">
        <v>230</v>
      </c>
    </row>
    <row r="35" spans="1:2" ht="12.75">
      <c r="A35" t="s">
        <v>96</v>
      </c>
      <c r="B35" t="s">
        <v>219</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5"/>
  <sheetViews>
    <sheetView zoomScalePageLayoutView="0" workbookViewId="0" topLeftCell="A25">
      <selection activeCell="F57" sqref="F57"/>
    </sheetView>
  </sheetViews>
  <sheetFormatPr defaultColWidth="9.140625" defaultRowHeight="12.75"/>
  <cols>
    <col min="1" max="1" width="20.7109375" style="0" customWidth="1"/>
  </cols>
  <sheetData>
    <row r="1" spans="1:10" ht="14.25">
      <c r="A1" s="63"/>
      <c r="B1" s="60">
        <v>1</v>
      </c>
      <c r="C1" s="60">
        <v>2</v>
      </c>
      <c r="D1" s="60">
        <v>3</v>
      </c>
      <c r="E1" s="60">
        <v>4</v>
      </c>
      <c r="F1" s="60">
        <v>5</v>
      </c>
      <c r="G1" s="60">
        <v>6</v>
      </c>
      <c r="H1" s="60">
        <v>7</v>
      </c>
      <c r="I1" s="64" t="s">
        <v>248</v>
      </c>
      <c r="J1" s="60" t="s">
        <v>247</v>
      </c>
    </row>
    <row r="2" spans="1:10" ht="15">
      <c r="A2" s="65" t="s">
        <v>241</v>
      </c>
      <c r="B2" s="60">
        <v>4.5</v>
      </c>
      <c r="C2" s="60">
        <v>0</v>
      </c>
      <c r="D2" s="60">
        <v>3.5</v>
      </c>
      <c r="E2" s="60"/>
      <c r="F2" s="60"/>
      <c r="G2" s="60"/>
      <c r="H2" s="60"/>
      <c r="I2" s="66">
        <f aca="true" t="shared" si="0" ref="I2:I12">AVERAGE(B2:G2)</f>
        <v>2.6666666666666665</v>
      </c>
      <c r="J2" s="60">
        <f aca="true" t="shared" si="1" ref="J2:J25">RANK(I2:I25,$I$2:$I$25,1)</f>
        <v>1</v>
      </c>
    </row>
    <row r="3" spans="1:10" ht="15">
      <c r="A3" s="65" t="s">
        <v>235</v>
      </c>
      <c r="B3" s="60">
        <v>37</v>
      </c>
      <c r="C3" s="60">
        <v>9</v>
      </c>
      <c r="D3" s="60">
        <v>0.5</v>
      </c>
      <c r="E3" s="62">
        <v>29.5</v>
      </c>
      <c r="F3" s="60"/>
      <c r="G3" s="60"/>
      <c r="H3" s="60"/>
      <c r="I3" s="66">
        <f t="shared" si="0"/>
        <v>19</v>
      </c>
      <c r="J3" s="60">
        <f t="shared" si="1"/>
        <v>2</v>
      </c>
    </row>
    <row r="4" spans="1:10" ht="15">
      <c r="A4" s="67" t="s">
        <v>131</v>
      </c>
      <c r="B4" s="61">
        <v>37.5</v>
      </c>
      <c r="C4" s="61">
        <v>44.5</v>
      </c>
      <c r="D4" s="61">
        <v>1</v>
      </c>
      <c r="E4" s="61">
        <v>0</v>
      </c>
      <c r="F4" s="61"/>
      <c r="G4" s="61"/>
      <c r="H4" s="61"/>
      <c r="I4" s="68">
        <f t="shared" si="0"/>
        <v>20.75</v>
      </c>
      <c r="J4" s="69">
        <f t="shared" si="1"/>
        <v>3</v>
      </c>
    </row>
    <row r="5" spans="1:10" ht="15">
      <c r="A5" s="65" t="s">
        <v>132</v>
      </c>
      <c r="B5" s="60">
        <v>56</v>
      </c>
      <c r="C5" s="60">
        <v>14</v>
      </c>
      <c r="D5" s="60">
        <v>8</v>
      </c>
      <c r="E5" s="60">
        <v>9.5</v>
      </c>
      <c r="F5" s="60">
        <v>53</v>
      </c>
      <c r="G5" s="60">
        <v>22.5</v>
      </c>
      <c r="H5" s="60"/>
      <c r="I5" s="66">
        <f t="shared" si="0"/>
        <v>27.166666666666668</v>
      </c>
      <c r="J5" s="70">
        <f t="shared" si="1"/>
        <v>4</v>
      </c>
    </row>
    <row r="6" spans="1:10" ht="15">
      <c r="A6" s="65" t="s">
        <v>240</v>
      </c>
      <c r="B6" s="60">
        <v>9.5</v>
      </c>
      <c r="C6" s="60">
        <v>77</v>
      </c>
      <c r="D6" s="60">
        <v>7.5</v>
      </c>
      <c r="E6" s="60">
        <v>45</v>
      </c>
      <c r="F6" s="60">
        <v>0</v>
      </c>
      <c r="G6" s="60">
        <v>40.5</v>
      </c>
      <c r="H6" s="60"/>
      <c r="I6" s="66">
        <f t="shared" si="0"/>
        <v>29.916666666666668</v>
      </c>
      <c r="J6" s="60">
        <f t="shared" si="1"/>
        <v>5</v>
      </c>
    </row>
    <row r="7" spans="1:10" ht="15">
      <c r="A7" s="67" t="s">
        <v>227</v>
      </c>
      <c r="B7" s="61">
        <v>39</v>
      </c>
      <c r="C7" s="61">
        <v>1</v>
      </c>
      <c r="D7" s="61">
        <v>115</v>
      </c>
      <c r="E7" s="61">
        <v>9</v>
      </c>
      <c r="F7" s="61">
        <v>26.5</v>
      </c>
      <c r="G7" s="61"/>
      <c r="H7" s="61"/>
      <c r="I7" s="68">
        <f t="shared" si="0"/>
        <v>38.1</v>
      </c>
      <c r="J7" s="69">
        <f t="shared" si="1"/>
        <v>6</v>
      </c>
    </row>
    <row r="8" spans="1:10" ht="15">
      <c r="A8" s="65" t="s">
        <v>239</v>
      </c>
      <c r="B8" s="60">
        <v>0</v>
      </c>
      <c r="C8" s="60">
        <v>82</v>
      </c>
      <c r="D8" s="60">
        <v>6</v>
      </c>
      <c r="E8" s="60">
        <v>71.5</v>
      </c>
      <c r="F8" s="60"/>
      <c r="G8" s="60"/>
      <c r="H8" s="60"/>
      <c r="I8" s="66">
        <f t="shared" si="0"/>
        <v>39.875</v>
      </c>
      <c r="J8" s="60">
        <f t="shared" si="1"/>
        <v>7</v>
      </c>
    </row>
    <row r="9" spans="1:10" ht="15">
      <c r="A9" s="65" t="s">
        <v>126</v>
      </c>
      <c r="B9" s="60">
        <v>62</v>
      </c>
      <c r="C9" s="60">
        <v>65</v>
      </c>
      <c r="D9" s="60">
        <v>0</v>
      </c>
      <c r="E9" s="60"/>
      <c r="F9" s="60"/>
      <c r="G9" s="60"/>
      <c r="H9" s="60"/>
      <c r="I9" s="66">
        <f t="shared" si="0"/>
        <v>42.333333333333336</v>
      </c>
      <c r="J9" s="60">
        <f t="shared" si="1"/>
        <v>8</v>
      </c>
    </row>
    <row r="10" spans="1:10" ht="15">
      <c r="A10" s="67" t="s">
        <v>237</v>
      </c>
      <c r="B10" s="61">
        <v>27.5</v>
      </c>
      <c r="C10" s="61">
        <v>9.5</v>
      </c>
      <c r="D10" s="61">
        <v>17</v>
      </c>
      <c r="E10" s="61">
        <v>59</v>
      </c>
      <c r="F10" s="61">
        <v>145.5</v>
      </c>
      <c r="G10" s="61">
        <v>2.5</v>
      </c>
      <c r="H10" s="61"/>
      <c r="I10" s="68">
        <f t="shared" si="0"/>
        <v>43.5</v>
      </c>
      <c r="J10" s="69">
        <f t="shared" si="1"/>
        <v>9</v>
      </c>
    </row>
    <row r="11" spans="1:10" ht="15">
      <c r="A11" s="65" t="s">
        <v>233</v>
      </c>
      <c r="B11" s="60">
        <v>3.5</v>
      </c>
      <c r="C11" s="60">
        <v>161.5</v>
      </c>
      <c r="D11" s="60">
        <v>32</v>
      </c>
      <c r="E11" s="60">
        <v>30</v>
      </c>
      <c r="F11" s="60">
        <v>0</v>
      </c>
      <c r="G11" s="60"/>
      <c r="H11" s="60"/>
      <c r="I11" s="66">
        <f t="shared" si="0"/>
        <v>45.4</v>
      </c>
      <c r="J11" s="70">
        <f t="shared" si="1"/>
        <v>10</v>
      </c>
    </row>
    <row r="12" spans="1:10" ht="15">
      <c r="A12" s="65" t="s">
        <v>229</v>
      </c>
      <c r="B12" s="60">
        <v>18</v>
      </c>
      <c r="C12" s="60">
        <v>43</v>
      </c>
      <c r="D12" s="60">
        <v>83</v>
      </c>
      <c r="E12" s="60"/>
      <c r="F12" s="60"/>
      <c r="G12" s="60"/>
      <c r="H12" s="60"/>
      <c r="I12" s="66">
        <f t="shared" si="0"/>
        <v>48</v>
      </c>
      <c r="J12" s="60">
        <f t="shared" si="1"/>
        <v>11</v>
      </c>
    </row>
    <row r="13" spans="1:10" ht="15">
      <c r="A13" s="65" t="s">
        <v>228</v>
      </c>
      <c r="B13" s="60">
        <v>43.5</v>
      </c>
      <c r="C13" s="60">
        <v>76</v>
      </c>
      <c r="D13" s="60">
        <v>74</v>
      </c>
      <c r="E13" s="60">
        <v>7</v>
      </c>
      <c r="F13" s="60">
        <v>64</v>
      </c>
      <c r="G13" s="60">
        <v>52.5</v>
      </c>
      <c r="H13" s="60">
        <v>24</v>
      </c>
      <c r="I13" s="66">
        <f>AVERAGE(B13:H13)</f>
        <v>48.714285714285715</v>
      </c>
      <c r="J13" s="60">
        <f t="shared" si="1"/>
        <v>12</v>
      </c>
    </row>
    <row r="14" spans="1:10" ht="15">
      <c r="A14" s="65" t="s">
        <v>225</v>
      </c>
      <c r="B14" s="60">
        <v>11</v>
      </c>
      <c r="C14" s="60">
        <v>87</v>
      </c>
      <c r="D14" s="60">
        <v>149</v>
      </c>
      <c r="E14" s="60">
        <v>42</v>
      </c>
      <c r="F14" s="60">
        <v>35</v>
      </c>
      <c r="G14" s="60">
        <v>24.5</v>
      </c>
      <c r="H14" s="60">
        <v>37</v>
      </c>
      <c r="I14" s="66">
        <f>AVERAGE(B14:H14)</f>
        <v>55.07142857142857</v>
      </c>
      <c r="J14" s="60">
        <f t="shared" si="1"/>
        <v>13</v>
      </c>
    </row>
    <row r="15" spans="1:10" ht="15">
      <c r="A15" s="65" t="s">
        <v>220</v>
      </c>
      <c r="B15" s="60">
        <v>185.4</v>
      </c>
      <c r="C15" s="60">
        <v>25</v>
      </c>
      <c r="D15" s="60">
        <v>18</v>
      </c>
      <c r="E15" s="60">
        <v>9</v>
      </c>
      <c r="F15" s="60"/>
      <c r="G15" s="60"/>
      <c r="H15" s="60"/>
      <c r="I15" s="66">
        <f aca="true" t="shared" si="2" ref="I15:I25">AVERAGE(B15:G15)</f>
        <v>59.35</v>
      </c>
      <c r="J15" s="60">
        <f t="shared" si="1"/>
        <v>14</v>
      </c>
    </row>
    <row r="16" spans="1:10" ht="15">
      <c r="A16" s="65" t="s">
        <v>232</v>
      </c>
      <c r="B16" s="60">
        <v>80</v>
      </c>
      <c r="C16" s="60">
        <v>86.5</v>
      </c>
      <c r="D16" s="60">
        <v>29</v>
      </c>
      <c r="E16" s="60">
        <v>90.5</v>
      </c>
      <c r="F16" s="60">
        <v>14.5</v>
      </c>
      <c r="G16" s="60"/>
      <c r="H16" s="60"/>
      <c r="I16" s="66">
        <f t="shared" si="2"/>
        <v>60.1</v>
      </c>
      <c r="J16" s="60">
        <f t="shared" si="1"/>
        <v>15</v>
      </c>
    </row>
    <row r="17" spans="1:10" ht="15">
      <c r="A17" s="67" t="s">
        <v>230</v>
      </c>
      <c r="B17" s="61">
        <v>30.5</v>
      </c>
      <c r="C17" s="61">
        <v>28</v>
      </c>
      <c r="D17" s="61">
        <v>165</v>
      </c>
      <c r="E17" s="61">
        <v>35</v>
      </c>
      <c r="F17" s="61"/>
      <c r="G17" s="61"/>
      <c r="H17" s="61"/>
      <c r="I17" s="68">
        <f t="shared" si="2"/>
        <v>64.625</v>
      </c>
      <c r="J17" s="69">
        <f t="shared" si="1"/>
        <v>16</v>
      </c>
    </row>
    <row r="18" spans="1:10" ht="15">
      <c r="A18" s="65" t="s">
        <v>222</v>
      </c>
      <c r="B18" s="60">
        <v>185.4</v>
      </c>
      <c r="C18" s="60">
        <v>53.5</v>
      </c>
      <c r="D18" s="60">
        <v>180</v>
      </c>
      <c r="E18" s="60">
        <v>0</v>
      </c>
      <c r="F18" s="60">
        <v>0</v>
      </c>
      <c r="G18" s="60">
        <v>15</v>
      </c>
      <c r="H18" s="60"/>
      <c r="I18" s="66">
        <f t="shared" si="2"/>
        <v>72.31666666666666</v>
      </c>
      <c r="J18" s="60">
        <f t="shared" si="1"/>
        <v>17</v>
      </c>
    </row>
    <row r="19" spans="1:10" ht="15">
      <c r="A19" s="65" t="s">
        <v>234</v>
      </c>
      <c r="B19" s="60">
        <v>185.4</v>
      </c>
      <c r="C19" s="60">
        <v>0</v>
      </c>
      <c r="D19" s="60">
        <v>66.5</v>
      </c>
      <c r="E19" s="60">
        <v>15</v>
      </c>
      <c r="F19" s="60">
        <v>15</v>
      </c>
      <c r="G19" s="60">
        <v>185.4</v>
      </c>
      <c r="H19" s="60"/>
      <c r="I19" s="66">
        <f t="shared" si="2"/>
        <v>77.88333333333333</v>
      </c>
      <c r="J19" s="70">
        <f t="shared" si="1"/>
        <v>18</v>
      </c>
    </row>
    <row r="20" spans="1:10" ht="15">
      <c r="A20" s="65" t="s">
        <v>221</v>
      </c>
      <c r="B20" s="60">
        <v>29</v>
      </c>
      <c r="C20" s="60">
        <v>185.4</v>
      </c>
      <c r="D20" s="60">
        <v>185.4</v>
      </c>
      <c r="E20" s="60">
        <v>0</v>
      </c>
      <c r="F20" s="60">
        <v>7</v>
      </c>
      <c r="G20" s="60">
        <v>73</v>
      </c>
      <c r="H20" s="60"/>
      <c r="I20" s="66">
        <f t="shared" si="2"/>
        <v>79.96666666666667</v>
      </c>
      <c r="J20" s="60">
        <f t="shared" si="1"/>
        <v>19</v>
      </c>
    </row>
    <row r="21" spans="1:10" ht="15">
      <c r="A21" s="65" t="s">
        <v>236</v>
      </c>
      <c r="B21" s="60">
        <v>139</v>
      </c>
      <c r="C21" s="60">
        <v>36</v>
      </c>
      <c r="D21" s="60">
        <v>74</v>
      </c>
      <c r="E21" s="60">
        <v>72.5</v>
      </c>
      <c r="F21" s="60"/>
      <c r="G21" s="60"/>
      <c r="H21" s="60"/>
      <c r="I21" s="66">
        <f t="shared" si="2"/>
        <v>80.375</v>
      </c>
      <c r="J21" s="60">
        <f t="shared" si="1"/>
        <v>20</v>
      </c>
    </row>
    <row r="22" spans="1:10" ht="15">
      <c r="A22" s="67" t="s">
        <v>242</v>
      </c>
      <c r="B22" s="61">
        <v>24</v>
      </c>
      <c r="C22" s="61">
        <v>135</v>
      </c>
      <c r="D22" s="61">
        <v>155</v>
      </c>
      <c r="E22" s="61">
        <v>33</v>
      </c>
      <c r="F22" s="61"/>
      <c r="G22" s="61"/>
      <c r="H22" s="61"/>
      <c r="I22" s="68">
        <f t="shared" si="2"/>
        <v>86.75</v>
      </c>
      <c r="J22" s="69">
        <f t="shared" si="1"/>
        <v>21</v>
      </c>
    </row>
    <row r="23" spans="1:10" ht="15">
      <c r="A23" s="65" t="s">
        <v>108</v>
      </c>
      <c r="B23" s="60">
        <v>168.5</v>
      </c>
      <c r="C23" s="60">
        <v>185.4</v>
      </c>
      <c r="D23" s="60">
        <v>0</v>
      </c>
      <c r="E23" s="60">
        <v>175</v>
      </c>
      <c r="F23" s="60">
        <v>75.5</v>
      </c>
      <c r="G23" s="60">
        <v>31</v>
      </c>
      <c r="H23" s="60"/>
      <c r="I23" s="66">
        <f t="shared" si="2"/>
        <v>105.89999999999999</v>
      </c>
      <c r="J23" s="60">
        <f t="shared" si="1"/>
        <v>22</v>
      </c>
    </row>
    <row r="24" spans="1:10" ht="15">
      <c r="A24" s="65" t="s">
        <v>231</v>
      </c>
      <c r="B24" s="60">
        <v>144</v>
      </c>
      <c r="C24" s="60">
        <v>26</v>
      </c>
      <c r="D24" s="60">
        <v>178</v>
      </c>
      <c r="E24" s="60"/>
      <c r="F24" s="60"/>
      <c r="G24" s="60"/>
      <c r="H24" s="60"/>
      <c r="I24" s="66">
        <f t="shared" si="2"/>
        <v>116</v>
      </c>
      <c r="J24" s="60">
        <f t="shared" si="1"/>
        <v>23</v>
      </c>
    </row>
    <row r="25" spans="1:10" ht="15">
      <c r="A25" s="67" t="s">
        <v>219</v>
      </c>
      <c r="B25" s="61">
        <v>185.4</v>
      </c>
      <c r="C25" s="61">
        <v>0</v>
      </c>
      <c r="D25" s="61">
        <v>185.4</v>
      </c>
      <c r="E25" s="61">
        <v>185.4</v>
      </c>
      <c r="F25" s="61">
        <v>32</v>
      </c>
      <c r="G25" s="61"/>
      <c r="H25" s="61"/>
      <c r="I25" s="68">
        <f t="shared" si="2"/>
        <v>117.64000000000001</v>
      </c>
      <c r="J25" s="69">
        <f t="shared" si="1"/>
        <v>24</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Rozhodci</cp:lastModifiedBy>
  <cp:lastPrinted>2015-09-20T15:07:26Z</cp:lastPrinted>
  <dcterms:created xsi:type="dcterms:W3CDTF">2006-08-20T20:03:18Z</dcterms:created>
  <dcterms:modified xsi:type="dcterms:W3CDTF">2015-09-20T15:07:28Z</dcterms:modified>
  <cp:category/>
  <cp:version/>
  <cp:contentType/>
  <cp:contentStatus/>
</cp:coreProperties>
</file>